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Nachschreibtermin\"/>
    </mc:Choice>
  </mc:AlternateContent>
  <bookViews>
    <workbookView xWindow="360" yWindow="120" windowWidth="15195" windowHeight="12525" tabRatio="693"/>
  </bookViews>
  <sheets>
    <sheet name="Information" sheetId="12" r:id="rId1"/>
    <sheet name="NT IGS-E WTR W1" sheetId="7" r:id="rId2"/>
    <sheet name="NT IGS-E WTR W2" sheetId="11" r:id="rId3"/>
  </sheets>
  <definedNames>
    <definedName name="_xlnm.Print_Area" localSheetId="1">'NT IGS-E WTR W1'!$A$1:$AI$50</definedName>
  </definedNames>
  <calcPr calcId="152511"/>
</workbook>
</file>

<file path=xl/calcChain.xml><?xml version="1.0" encoding="utf-8"?>
<calcChain xmlns="http://schemas.openxmlformats.org/spreadsheetml/2006/main">
  <c r="AB45" i="7" l="1"/>
  <c r="AC45" i="7"/>
  <c r="AB44" i="7"/>
  <c r="AC44" i="7"/>
  <c r="K6" i="11" l="1"/>
  <c r="U6" i="11"/>
  <c r="AC6" i="11"/>
  <c r="K7" i="11"/>
  <c r="U7" i="11"/>
  <c r="AC7" i="11"/>
  <c r="K8" i="11"/>
  <c r="U8" i="11"/>
  <c r="AC8" i="11"/>
  <c r="AD8" i="11" s="1"/>
  <c r="AE8" i="11" s="1"/>
  <c r="K9" i="11"/>
  <c r="U9" i="11"/>
  <c r="AD9" i="11" s="1"/>
  <c r="AE9" i="11" s="1"/>
  <c r="AC9" i="11"/>
  <c r="K10" i="11"/>
  <c r="AD10" i="11" s="1"/>
  <c r="AE10" i="11" s="1"/>
  <c r="U10" i="11"/>
  <c r="AC10" i="11"/>
  <c r="K11" i="11"/>
  <c r="U11" i="11"/>
  <c r="AC11" i="11"/>
  <c r="AD11" i="11"/>
  <c r="AE11" i="11" s="1"/>
  <c r="K12" i="11"/>
  <c r="AD12" i="11" s="1"/>
  <c r="AE12" i="11" s="1"/>
  <c r="U12" i="11"/>
  <c r="AC12" i="11"/>
  <c r="K13" i="11"/>
  <c r="U13" i="11"/>
  <c r="AD13" i="11" s="1"/>
  <c r="AE13" i="11" s="1"/>
  <c r="AC13" i="11"/>
  <c r="AD7" i="11" l="1"/>
  <c r="AE7" i="11" s="1"/>
  <c r="AD6" i="11"/>
  <c r="AE6" i="11" s="1"/>
  <c r="AC39" i="11"/>
  <c r="AC38" i="11"/>
  <c r="AC37" i="11"/>
  <c r="AC36" i="11"/>
  <c r="AC35" i="1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C16" i="11"/>
  <c r="AC15" i="11"/>
  <c r="AC14" i="11"/>
  <c r="AC4" i="11"/>
  <c r="AF46" i="11" l="1"/>
  <c r="AB45" i="11"/>
  <c r="AA45" i="11"/>
  <c r="Z45" i="11"/>
  <c r="Y45" i="11"/>
  <c r="X45" i="11"/>
  <c r="W45" i="11"/>
  <c r="V45" i="11"/>
  <c r="T45" i="11"/>
  <c r="S45" i="11"/>
  <c r="R45" i="11"/>
  <c r="Q45" i="11"/>
  <c r="P45" i="11"/>
  <c r="O45" i="11"/>
  <c r="N45" i="11"/>
  <c r="M45" i="11"/>
  <c r="L45" i="11"/>
  <c r="J45" i="11"/>
  <c r="I45" i="11"/>
  <c r="H45" i="11"/>
  <c r="G45" i="11"/>
  <c r="F45" i="11"/>
  <c r="E45" i="11"/>
  <c r="D45" i="11"/>
  <c r="C45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U39" i="11"/>
  <c r="K39" i="11"/>
  <c r="U38" i="11"/>
  <c r="K38" i="11"/>
  <c r="U37" i="11"/>
  <c r="K37" i="11"/>
  <c r="AD37" i="11" s="1"/>
  <c r="AE37" i="11" s="1"/>
  <c r="U36" i="11"/>
  <c r="K36" i="11"/>
  <c r="U35" i="11"/>
  <c r="K35" i="11"/>
  <c r="U34" i="11"/>
  <c r="K34" i="11"/>
  <c r="U33" i="11"/>
  <c r="K33" i="11"/>
  <c r="AD33" i="11" s="1"/>
  <c r="AE33" i="11" s="1"/>
  <c r="U32" i="11"/>
  <c r="K32" i="11"/>
  <c r="U31" i="11"/>
  <c r="K31" i="11"/>
  <c r="U30" i="11"/>
  <c r="K30" i="11"/>
  <c r="U29" i="11"/>
  <c r="K29" i="11"/>
  <c r="AD29" i="11" s="1"/>
  <c r="AE29" i="11" s="1"/>
  <c r="U28" i="11"/>
  <c r="K28" i="11"/>
  <c r="U27" i="11"/>
  <c r="K27" i="11"/>
  <c r="U26" i="11"/>
  <c r="K26" i="11"/>
  <c r="U25" i="11"/>
  <c r="K25" i="11"/>
  <c r="AD25" i="11" s="1"/>
  <c r="AE25" i="11" s="1"/>
  <c r="U24" i="11"/>
  <c r="K24" i="11"/>
  <c r="U23" i="11"/>
  <c r="K23" i="11"/>
  <c r="U22" i="11"/>
  <c r="K22" i="11"/>
  <c r="U21" i="11"/>
  <c r="K21" i="11"/>
  <c r="AD21" i="11" s="1"/>
  <c r="AE21" i="11" s="1"/>
  <c r="U20" i="11"/>
  <c r="K20" i="11"/>
  <c r="U19" i="11"/>
  <c r="K19" i="11"/>
  <c r="U18" i="11"/>
  <c r="K18" i="11"/>
  <c r="U17" i="11"/>
  <c r="K17" i="11"/>
  <c r="U16" i="11"/>
  <c r="K16" i="11"/>
  <c r="U15" i="11"/>
  <c r="K15" i="11"/>
  <c r="U14" i="11"/>
  <c r="K14" i="11"/>
  <c r="U45" i="11"/>
  <c r="U4" i="11"/>
  <c r="K4" i="1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6" i="7"/>
  <c r="U4" i="7"/>
  <c r="T45" i="7"/>
  <c r="S45" i="7"/>
  <c r="T44" i="7"/>
  <c r="S44" i="7"/>
  <c r="AD17" i="11" l="1"/>
  <c r="AE17" i="11" s="1"/>
  <c r="AD19" i="11"/>
  <c r="AE19" i="11" s="1"/>
  <c r="AD23" i="11"/>
  <c r="AE23" i="11" s="1"/>
  <c r="AD35" i="11"/>
  <c r="AE35" i="11" s="1"/>
  <c r="AD39" i="11"/>
  <c r="AE39" i="11" s="1"/>
  <c r="AD14" i="11"/>
  <c r="AE14" i="11" s="1"/>
  <c r="AD22" i="11"/>
  <c r="AE22" i="11" s="1"/>
  <c r="AD27" i="11"/>
  <c r="AE27" i="11" s="1"/>
  <c r="AD30" i="11"/>
  <c r="AE30" i="11" s="1"/>
  <c r="AD38" i="11"/>
  <c r="AE38" i="11" s="1"/>
  <c r="AD24" i="11"/>
  <c r="AE24" i="11" s="1"/>
  <c r="AD18" i="11"/>
  <c r="AE18" i="11" s="1"/>
  <c r="AD34" i="11"/>
  <c r="AE34" i="11" s="1"/>
  <c r="AC45" i="11"/>
  <c r="AD15" i="11"/>
  <c r="AE15" i="11" s="1"/>
  <c r="AD31" i="11"/>
  <c r="AE31" i="11" s="1"/>
  <c r="AD4" i="11"/>
  <c r="AD26" i="11"/>
  <c r="AE26" i="11" s="1"/>
  <c r="AD28" i="11"/>
  <c r="AE28" i="11" s="1"/>
  <c r="AD32" i="11"/>
  <c r="AE32" i="11" s="1"/>
  <c r="AD16" i="11"/>
  <c r="AE16" i="11" s="1"/>
  <c r="AD20" i="11"/>
  <c r="AE20" i="11" s="1"/>
  <c r="AD36" i="11"/>
  <c r="AE36" i="11" s="1"/>
  <c r="K45" i="11"/>
  <c r="K29" i="7"/>
  <c r="AE29" i="7"/>
  <c r="J45" i="7"/>
  <c r="I45" i="7"/>
  <c r="J44" i="7"/>
  <c r="I44" i="7"/>
  <c r="AD45" i="11" l="1"/>
  <c r="K49" i="11"/>
  <c r="E49" i="11"/>
  <c r="H49" i="11"/>
  <c r="D49" i="11"/>
  <c r="G49" i="11"/>
  <c r="C49" i="11"/>
  <c r="F49" i="11"/>
  <c r="AF29" i="7"/>
  <c r="AG29" i="7" s="1"/>
  <c r="R45" i="7"/>
  <c r="Q45" i="7"/>
  <c r="R44" i="7"/>
  <c r="Q44" i="7"/>
  <c r="AE22" i="7"/>
  <c r="K18" i="7"/>
  <c r="AE6" i="7" l="1"/>
  <c r="K6" i="7"/>
  <c r="AE7" i="7" l="1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3" i="7"/>
  <c r="AE24" i="7"/>
  <c r="AE25" i="7"/>
  <c r="AE26" i="7"/>
  <c r="AE27" i="7"/>
  <c r="AE28" i="7"/>
  <c r="AE30" i="7"/>
  <c r="AE31" i="7"/>
  <c r="AE32" i="7"/>
  <c r="AE33" i="7"/>
  <c r="AE34" i="7"/>
  <c r="AE35" i="7"/>
  <c r="AE36" i="7"/>
  <c r="AE37" i="7"/>
  <c r="AE38" i="7"/>
  <c r="AE39" i="7"/>
  <c r="AF18" i="7"/>
  <c r="AG18" i="7" s="1"/>
  <c r="K7" i="7"/>
  <c r="K8" i="7"/>
  <c r="K9" i="7"/>
  <c r="K10" i="7"/>
  <c r="K11" i="7"/>
  <c r="K12" i="7"/>
  <c r="K13" i="7"/>
  <c r="K14" i="7"/>
  <c r="K15" i="7"/>
  <c r="K16" i="7"/>
  <c r="K17" i="7"/>
  <c r="K19" i="7"/>
  <c r="K20" i="7"/>
  <c r="K21" i="7"/>
  <c r="K22" i="7"/>
  <c r="K23" i="7"/>
  <c r="K24" i="7"/>
  <c r="K25" i="7"/>
  <c r="K26" i="7"/>
  <c r="K27" i="7"/>
  <c r="K28" i="7"/>
  <c r="K30" i="7"/>
  <c r="AF30" i="7" s="1"/>
  <c r="AG30" i="7" s="1"/>
  <c r="K31" i="7"/>
  <c r="K32" i="7"/>
  <c r="K33" i="7"/>
  <c r="K34" i="7"/>
  <c r="AF34" i="7" s="1"/>
  <c r="AG34" i="7" s="1"/>
  <c r="K35" i="7"/>
  <c r="K36" i="7"/>
  <c r="K37" i="7"/>
  <c r="K38" i="7"/>
  <c r="AF38" i="7" s="1"/>
  <c r="AG38" i="7" s="1"/>
  <c r="K39" i="7"/>
  <c r="AE4" i="7"/>
  <c r="AH46" i="7"/>
  <c r="AD45" i="7"/>
  <c r="AA45" i="7"/>
  <c r="Z45" i="7"/>
  <c r="Y45" i="7"/>
  <c r="X45" i="7"/>
  <c r="W45" i="7"/>
  <c r="V45" i="7"/>
  <c r="P45" i="7"/>
  <c r="O45" i="7"/>
  <c r="N45" i="7"/>
  <c r="M45" i="7"/>
  <c r="L45" i="7"/>
  <c r="H45" i="7"/>
  <c r="G45" i="7"/>
  <c r="F45" i="7"/>
  <c r="E45" i="7"/>
  <c r="D45" i="7"/>
  <c r="C45" i="7"/>
  <c r="AF44" i="7"/>
  <c r="AE44" i="7"/>
  <c r="AD44" i="7"/>
  <c r="AA44" i="7"/>
  <c r="Z44" i="7"/>
  <c r="Y44" i="7"/>
  <c r="X44" i="7"/>
  <c r="W44" i="7"/>
  <c r="V44" i="7"/>
  <c r="U44" i="7"/>
  <c r="P44" i="7"/>
  <c r="O44" i="7"/>
  <c r="N44" i="7"/>
  <c r="M44" i="7"/>
  <c r="L44" i="7"/>
  <c r="K44" i="7"/>
  <c r="H44" i="7"/>
  <c r="G44" i="7"/>
  <c r="F44" i="7"/>
  <c r="E44" i="7"/>
  <c r="D44" i="7"/>
  <c r="C44" i="7"/>
  <c r="K4" i="7"/>
  <c r="AF26" i="7" l="1"/>
  <c r="AG26" i="7" s="1"/>
  <c r="AF22" i="7"/>
  <c r="AG22" i="7" s="1"/>
  <c r="AF14" i="7"/>
  <c r="AG14" i="7" s="1"/>
  <c r="AF31" i="7"/>
  <c r="AG31" i="7" s="1"/>
  <c r="AF10" i="7"/>
  <c r="AG10" i="7" s="1"/>
  <c r="AF13" i="7"/>
  <c r="AG13" i="7" s="1"/>
  <c r="AF9" i="7"/>
  <c r="AG9" i="7" s="1"/>
  <c r="AF28" i="7"/>
  <c r="AG28" i="7" s="1"/>
  <c r="AF7" i="7"/>
  <c r="AG7" i="7" s="1"/>
  <c r="AF27" i="7"/>
  <c r="AG27" i="7" s="1"/>
  <c r="AF15" i="7"/>
  <c r="AG15" i="7" s="1"/>
  <c r="AF36" i="7"/>
  <c r="AG36" i="7" s="1"/>
  <c r="AF32" i="7"/>
  <c r="AG32" i="7" s="1"/>
  <c r="AF24" i="7"/>
  <c r="AG24" i="7" s="1"/>
  <c r="AF20" i="7"/>
  <c r="AG20" i="7" s="1"/>
  <c r="AF12" i="7"/>
  <c r="AG12" i="7" s="1"/>
  <c r="AF8" i="7"/>
  <c r="AG8" i="7" s="1"/>
  <c r="AF39" i="7"/>
  <c r="AG39" i="7" s="1"/>
  <c r="AF35" i="7"/>
  <c r="AG35" i="7" s="1"/>
  <c r="AF23" i="7"/>
  <c r="AG23" i="7" s="1"/>
  <c r="AF19" i="7"/>
  <c r="AG19" i="7" s="1"/>
  <c r="AF11" i="7"/>
  <c r="AG11" i="7" s="1"/>
  <c r="K45" i="7"/>
  <c r="AF6" i="7"/>
  <c r="AG6" i="7" s="1"/>
  <c r="AF16" i="7"/>
  <c r="AG16" i="7" s="1"/>
  <c r="AE45" i="7"/>
  <c r="AF4" i="7"/>
  <c r="AF37" i="7"/>
  <c r="AG37" i="7" s="1"/>
  <c r="AF33" i="7"/>
  <c r="AG33" i="7" s="1"/>
  <c r="AF25" i="7"/>
  <c r="AG25" i="7" s="1"/>
  <c r="AF21" i="7"/>
  <c r="AG21" i="7" s="1"/>
  <c r="AF17" i="7"/>
  <c r="AG17" i="7" s="1"/>
  <c r="U45" i="7"/>
  <c r="K49" i="7" l="1"/>
  <c r="AF45" i="7"/>
  <c r="D49" i="7"/>
  <c r="F49" i="7"/>
  <c r="E49" i="7"/>
  <c r="H49" i="7"/>
  <c r="G49" i="7"/>
  <c r="C49" i="7"/>
</calcChain>
</file>

<file path=xl/sharedStrings.xml><?xml version="1.0" encoding="utf-8"?>
<sst xmlns="http://schemas.openxmlformats.org/spreadsheetml/2006/main" count="96" uniqueCount="49">
  <si>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</si>
  <si>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</si>
  <si>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</si>
  <si>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</si>
  <si>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</si>
  <si>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</si>
  <si>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</si>
  <si>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</si>
  <si>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</si>
  <si>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</si>
  <si>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</si>
  <si>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</si>
  <si>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</si>
  <si>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</si>
  <si>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</si>
  <si>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</si>
  <si>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</si>
  <si>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IGS E-Kurs</t>
  </si>
  <si>
    <t>2c</t>
  </si>
  <si>
    <t>2d</t>
  </si>
  <si>
    <t>2e</t>
  </si>
  <si>
    <t>2f</t>
  </si>
  <si>
    <t>Durch-schnitt</t>
  </si>
  <si>
    <t>1c</t>
  </si>
  <si>
    <t>1d</t>
  </si>
  <si>
    <t>1e</t>
  </si>
  <si>
    <t>1f</t>
  </si>
  <si>
    <t>1g</t>
  </si>
  <si>
    <t>2g</t>
  </si>
  <si>
    <t>Durchschnitt</t>
  </si>
  <si>
    <t>1h</t>
  </si>
  <si>
    <t>3c</t>
  </si>
  <si>
    <t>3d</t>
  </si>
  <si>
    <t>3e</t>
  </si>
  <si>
    <t>3f</t>
  </si>
  <si>
    <t>3g</t>
  </si>
  <si>
    <t>2h</t>
  </si>
  <si>
    <t>2i</t>
  </si>
  <si>
    <t>3h</t>
  </si>
  <si>
    <t>3i</t>
  </si>
  <si>
    <t>WTR</t>
  </si>
  <si>
    <t>ABA 2020</t>
  </si>
  <si>
    <t>Nachschreibtermin mit Wahlteil 1 - Stochastik</t>
  </si>
  <si>
    <t>Nachschreibtermin mit Wahlteil 2 - Körper</t>
  </si>
  <si>
    <t>Ergebnisse für ABA 2020 Nachschreibtermin IGS E-Kurs WTR W2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</si>
  <si>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</si>
  <si>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</si>
  <si>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</si>
  <si>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Ergebnisse für ABA 2020 Nachschreibtermin IGS E-Kurs WTR 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</si>
</sst>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2" customWidth="1"/>
    <col min="14" max="16384" width="11.42578125" style="92" hidden="1"/>
  </cols>
  <sheetData>
    <row r="1" spans="1:13" x14ac:dyDescent="0.25">
      <c r="A1" s="90" t="s">
        <v>45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x14ac:dyDescent="0.25">
      <c r="A2" s="90" t="s">
        <v>46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13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x14ac:dyDescent="0.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x14ac:dyDescent="0.25">
      <c r="A5" s="91"/>
      <c r="B5" s="93" t="s">
        <v>8</v>
      </c>
      <c r="C5" s="93">
        <v>1</v>
      </c>
      <c r="D5" s="93">
        <v>2</v>
      </c>
      <c r="E5" s="93">
        <v>3</v>
      </c>
      <c r="F5" s="93">
        <v>4</v>
      </c>
      <c r="G5" s="93">
        <v>5</v>
      </c>
      <c r="H5" s="93">
        <v>6</v>
      </c>
      <c r="I5" s="91"/>
      <c r="J5" s="91"/>
      <c r="K5" s="91"/>
      <c r="L5" s="91"/>
      <c r="M5" s="91"/>
    </row>
    <row r="6" spans="1:13" x14ac:dyDescent="0.25">
      <c r="A6" s="91"/>
      <c r="B6" s="93" t="s">
        <v>47</v>
      </c>
      <c r="C6" s="94"/>
      <c r="D6" s="94"/>
      <c r="E6" s="94"/>
      <c r="F6" s="94"/>
      <c r="G6" s="94"/>
      <c r="H6" s="94"/>
      <c r="I6" s="91"/>
      <c r="J6" s="91"/>
      <c r="K6" s="91"/>
      <c r="L6" s="91"/>
      <c r="M6" s="91"/>
    </row>
    <row r="7" spans="1:13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D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5.5703125" style="23" customWidth="1"/>
    <col min="11" max="11" width="7.7109375" style="23" customWidth="1"/>
    <col min="12" max="20" width="5.5703125" style="23" customWidth="1"/>
    <col min="21" max="21" width="6.7109375" style="23" customWidth="1"/>
    <col min="22" max="30" width="5.5703125" style="23" customWidth="1"/>
    <col min="31" max="31" width="6.7109375" style="23" customWidth="1"/>
    <col min="32" max="32" width="9.28515625" style="23" customWidth="1"/>
    <col min="33" max="33" width="7.85546875" style="23" customWidth="1"/>
    <col min="34" max="34" width="14" style="23" customWidth="1"/>
    <col min="35" max="35" width="1.85546875" style="23" customWidth="1"/>
    <col min="36" max="36" width="9.5703125" style="23" hidden="1"/>
    <col min="37" max="37" width="10.7109375" style="23" hidden="1"/>
    <col min="38" max="38" width="6.7109375" style="23" hidden="1"/>
    <col min="39" max="39" width="4" style="23" hidden="1"/>
    <col min="40" max="40" width="2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" style="23" hidden="1"/>
    <col min="56" max="56" width="2" style="23" hidden="1"/>
    <col min="57" max="57" width="4.140625" style="23" hidden="1"/>
    <col min="58" max="65" width="3.5703125" style="23" hidden="1"/>
    <col min="66" max="16383" width="11.42578125" style="23" hidden="1"/>
    <col min="16384" max="16384" width="17.7109375" style="23" hidden="1"/>
  </cols>
  <sheetData>
    <row r="1" spans="1:57" s="16" customFormat="1" ht="16.5" thickTop="1" x14ac:dyDescent="0.25">
      <c r="A1" s="9"/>
      <c r="B1" s="10" t="s">
        <v>4</v>
      </c>
      <c r="C1" s="11" t="s">
        <v>40</v>
      </c>
      <c r="D1" s="10"/>
      <c r="E1" s="10"/>
      <c r="F1" s="10"/>
      <c r="G1" s="11" t="s">
        <v>42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3"/>
      <c r="AH1" s="14"/>
      <c r="AI1" s="15"/>
    </row>
    <row r="2" spans="1:57" ht="16.5" thickBot="1" x14ac:dyDescent="0.3">
      <c r="A2" s="17"/>
      <c r="B2" s="18" t="s">
        <v>41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2"/>
    </row>
    <row r="3" spans="1:57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30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36</v>
      </c>
      <c r="T3" s="26" t="s">
        <v>37</v>
      </c>
      <c r="U3" s="27" t="s">
        <v>14</v>
      </c>
      <c r="V3" s="26" t="s">
        <v>6</v>
      </c>
      <c r="W3" s="26" t="s">
        <v>7</v>
      </c>
      <c r="X3" s="26" t="s">
        <v>31</v>
      </c>
      <c r="Y3" s="26" t="s">
        <v>32</v>
      </c>
      <c r="Z3" s="26" t="s">
        <v>33</v>
      </c>
      <c r="AA3" s="26" t="s">
        <v>34</v>
      </c>
      <c r="AB3" s="26" t="s">
        <v>35</v>
      </c>
      <c r="AC3" s="26" t="s">
        <v>38</v>
      </c>
      <c r="AD3" s="26" t="s">
        <v>39</v>
      </c>
      <c r="AE3" s="27" t="s">
        <v>14</v>
      </c>
      <c r="AF3" s="28" t="s">
        <v>10</v>
      </c>
      <c r="AG3" s="29"/>
      <c r="AH3" s="81" t="s">
        <v>15</v>
      </c>
      <c r="AI3" s="15"/>
      <c r="AJ3" s="15"/>
    </row>
    <row r="4" spans="1:57" ht="25.5" x14ac:dyDescent="0.2">
      <c r="A4" s="30"/>
      <c r="B4" s="31" t="s">
        <v>3</v>
      </c>
      <c r="C4" s="32">
        <v>1</v>
      </c>
      <c r="D4" s="32">
        <v>4</v>
      </c>
      <c r="E4" s="32">
        <v>2</v>
      </c>
      <c r="F4" s="32">
        <v>3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1</v>
      </c>
      <c r="M4" s="32">
        <v>2</v>
      </c>
      <c r="N4" s="32">
        <v>3</v>
      </c>
      <c r="O4" s="32">
        <v>2</v>
      </c>
      <c r="P4" s="32">
        <v>2</v>
      </c>
      <c r="Q4" s="32">
        <v>2</v>
      </c>
      <c r="R4" s="32">
        <v>2</v>
      </c>
      <c r="S4" s="32">
        <v>4</v>
      </c>
      <c r="T4" s="32">
        <v>2</v>
      </c>
      <c r="U4" s="33">
        <f>SUM(L4:T4)</f>
        <v>20</v>
      </c>
      <c r="V4" s="32">
        <v>4</v>
      </c>
      <c r="W4" s="32">
        <v>2</v>
      </c>
      <c r="X4" s="32">
        <v>4</v>
      </c>
      <c r="Y4" s="32">
        <v>1</v>
      </c>
      <c r="Z4" s="32">
        <v>1</v>
      </c>
      <c r="AA4" s="32">
        <v>2</v>
      </c>
      <c r="AB4" s="34">
        <v>2</v>
      </c>
      <c r="AC4" s="34">
        <v>2</v>
      </c>
      <c r="AD4" s="34">
        <v>2</v>
      </c>
      <c r="AE4" s="35">
        <f>SUM(V4:AD4)</f>
        <v>20</v>
      </c>
      <c r="AF4" s="35">
        <f>SUM(K4+U4+AE4)</f>
        <v>60</v>
      </c>
      <c r="AG4" s="36" t="s">
        <v>8</v>
      </c>
      <c r="AH4" s="82"/>
      <c r="AI4" s="15"/>
      <c r="AJ4" s="15"/>
    </row>
    <row r="5" spans="1:57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6"/>
      <c r="AG5" s="28"/>
      <c r="AH5" s="83"/>
      <c r="AI5" s="38"/>
      <c r="AJ5" s="39">
        <v>0</v>
      </c>
    </row>
    <row r="6" spans="1:57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2"/>
      <c r="AD6" s="2"/>
      <c r="AE6" s="8" t="str">
        <f t="shared" ref="AE6:AE39" si="1">IF(COUNTBLANK(V6:AD6)=0,SUM(V6:AD6)," ")</f>
        <v xml:space="preserve"> </v>
      </c>
      <c r="AF6" s="41" t="str">
        <f t="shared" ref="AF6:AF39" si="2">IF(COUNTBLANK(C6:AE6)=0,SUM(K6+U6+AE6)," ")</f>
        <v xml:space="preserve"> </v>
      </c>
      <c r="AG6" s="42" t="str">
        <f>IF(AF6&lt;12,6,(IF(AF6&lt;30,5,(IF(AF6&lt;37.5,4,(IF(AF6&lt;45,3,(IF(AF6&lt;52.5,2,(IF(AF6&lt;=60,1," ")))))))))))</f>
        <v xml:space="preserve"> </v>
      </c>
      <c r="AH6" s="79"/>
      <c r="AI6" s="39"/>
      <c r="AJ6" s="43">
        <v>0.5</v>
      </c>
      <c r="AK6" s="44">
        <v>1</v>
      </c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</row>
    <row r="7" spans="1:57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3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2"/>
      <c r="AD7" s="2"/>
      <c r="AE7" s="8" t="str">
        <f t="shared" si="1"/>
        <v xml:space="preserve"> </v>
      </c>
      <c r="AF7" s="41" t="str">
        <f t="shared" si="2"/>
        <v xml:space="preserve"> </v>
      </c>
      <c r="AG7" s="42" t="str">
        <f t="shared" ref="AG7:AG39" si="4">IF(AF7&lt;12,6,(IF(AF7&lt;30,5,(IF(AF7&lt;37.5,4,(IF(AF7&lt;45,3,(IF(AF7&lt;52.5,2,(IF(AF7&lt;=60,1," ")))))))))))</f>
        <v xml:space="preserve"> </v>
      </c>
      <c r="AH7" s="79"/>
      <c r="AI7" s="39"/>
      <c r="AJ7" s="39">
        <v>1</v>
      </c>
      <c r="AK7" s="44">
        <v>2</v>
      </c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</row>
    <row r="8" spans="1:57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3"/>
        <v xml:space="preserve"> </v>
      </c>
      <c r="V8" s="2"/>
      <c r="W8" s="2"/>
      <c r="X8" s="2"/>
      <c r="Y8" s="2"/>
      <c r="Z8" s="2"/>
      <c r="AA8" s="2"/>
      <c r="AB8" s="2"/>
      <c r="AC8" s="2"/>
      <c r="AD8" s="2"/>
      <c r="AE8" s="8" t="str">
        <f t="shared" si="1"/>
        <v xml:space="preserve"> </v>
      </c>
      <c r="AF8" s="41" t="str">
        <f t="shared" si="2"/>
        <v xml:space="preserve"> </v>
      </c>
      <c r="AG8" s="42" t="str">
        <f t="shared" si="4"/>
        <v xml:space="preserve"> </v>
      </c>
      <c r="AH8" s="79"/>
      <c r="AI8" s="39"/>
      <c r="AJ8" s="39">
        <v>1.5</v>
      </c>
      <c r="AK8" s="44">
        <v>3</v>
      </c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</row>
    <row r="9" spans="1:57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3"/>
        <v xml:space="preserve"> </v>
      </c>
      <c r="V9" s="2"/>
      <c r="W9" s="2"/>
      <c r="X9" s="2"/>
      <c r="Y9" s="2"/>
      <c r="Z9" s="2"/>
      <c r="AA9" s="2"/>
      <c r="AB9" s="2"/>
      <c r="AC9" s="2"/>
      <c r="AD9" s="2"/>
      <c r="AE9" s="8" t="str">
        <f t="shared" si="1"/>
        <v xml:space="preserve"> </v>
      </c>
      <c r="AF9" s="41" t="str">
        <f t="shared" si="2"/>
        <v xml:space="preserve"> </v>
      </c>
      <c r="AG9" s="42" t="str">
        <f t="shared" si="4"/>
        <v xml:space="preserve"> </v>
      </c>
      <c r="AH9" s="79"/>
      <c r="AI9" s="39"/>
      <c r="AJ9" s="39">
        <v>2</v>
      </c>
      <c r="AK9" s="45">
        <v>4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</row>
    <row r="10" spans="1:57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3"/>
        <v xml:space="preserve"> </v>
      </c>
      <c r="V10" s="2"/>
      <c r="W10" s="2"/>
      <c r="X10" s="2"/>
      <c r="Y10" s="2"/>
      <c r="Z10" s="2"/>
      <c r="AA10" s="2"/>
      <c r="AB10" s="2"/>
      <c r="AC10" s="2"/>
      <c r="AD10" s="2"/>
      <c r="AE10" s="8" t="str">
        <f t="shared" si="1"/>
        <v xml:space="preserve"> </v>
      </c>
      <c r="AF10" s="41" t="str">
        <f t="shared" si="2"/>
        <v xml:space="preserve"> </v>
      </c>
      <c r="AG10" s="42" t="str">
        <f t="shared" si="4"/>
        <v xml:space="preserve"> </v>
      </c>
      <c r="AH10" s="79"/>
      <c r="AI10" s="39"/>
      <c r="AJ10" s="46">
        <v>2.5</v>
      </c>
      <c r="AK10" s="45">
        <v>5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5"/>
      <c r="BE10" s="45"/>
    </row>
    <row r="11" spans="1:57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3"/>
        <v xml:space="preserve"> </v>
      </c>
      <c r="V11" s="2"/>
      <c r="W11" s="2"/>
      <c r="X11" s="2"/>
      <c r="Y11" s="2"/>
      <c r="Z11" s="2"/>
      <c r="AA11" s="2"/>
      <c r="AB11" s="2"/>
      <c r="AC11" s="2"/>
      <c r="AD11" s="2"/>
      <c r="AE11" s="8" t="str">
        <f t="shared" si="1"/>
        <v xml:space="preserve"> </v>
      </c>
      <c r="AF11" s="41" t="str">
        <f t="shared" si="2"/>
        <v xml:space="preserve"> </v>
      </c>
      <c r="AG11" s="42" t="str">
        <f t="shared" si="4"/>
        <v xml:space="preserve"> </v>
      </c>
      <c r="AH11" s="79"/>
      <c r="AI11" s="39"/>
      <c r="AJ11" s="39">
        <v>3</v>
      </c>
      <c r="AK11" s="45">
        <v>6</v>
      </c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57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3"/>
        <v xml:space="preserve"> </v>
      </c>
      <c r="V12" s="2"/>
      <c r="W12" s="2"/>
      <c r="X12" s="2"/>
      <c r="Y12" s="2"/>
      <c r="Z12" s="2"/>
      <c r="AA12" s="2"/>
      <c r="AB12" s="2"/>
      <c r="AC12" s="2"/>
      <c r="AD12" s="2"/>
      <c r="AE12" s="8" t="str">
        <f t="shared" si="1"/>
        <v xml:space="preserve"> </v>
      </c>
      <c r="AF12" s="41" t="str">
        <f t="shared" si="2"/>
        <v xml:space="preserve"> </v>
      </c>
      <c r="AG12" s="42" t="str">
        <f t="shared" si="4"/>
        <v xml:space="preserve"> </v>
      </c>
      <c r="AH12" s="79"/>
      <c r="AI12" s="39"/>
      <c r="AJ12" s="39">
        <v>3.5</v>
      </c>
    </row>
    <row r="13" spans="1:57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3"/>
        <v xml:space="preserve"> </v>
      </c>
      <c r="V13" s="2"/>
      <c r="W13" s="2"/>
      <c r="X13" s="2"/>
      <c r="Y13" s="2"/>
      <c r="Z13" s="2"/>
      <c r="AA13" s="2"/>
      <c r="AB13" s="2"/>
      <c r="AC13" s="2"/>
      <c r="AD13" s="2"/>
      <c r="AE13" s="8" t="str">
        <f t="shared" si="1"/>
        <v xml:space="preserve"> </v>
      </c>
      <c r="AF13" s="41" t="str">
        <f t="shared" si="2"/>
        <v xml:space="preserve"> </v>
      </c>
      <c r="AG13" s="42" t="str">
        <f t="shared" si="4"/>
        <v xml:space="preserve"> </v>
      </c>
      <c r="AH13" s="79"/>
      <c r="AI13" s="39"/>
      <c r="AJ13" s="39">
        <v>4</v>
      </c>
    </row>
    <row r="14" spans="1:57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3"/>
        <v xml:space="preserve"> </v>
      </c>
      <c r="V14" s="2"/>
      <c r="W14" s="2"/>
      <c r="X14" s="2"/>
      <c r="Y14" s="2"/>
      <c r="Z14" s="2"/>
      <c r="AA14" s="2"/>
      <c r="AB14" s="2"/>
      <c r="AC14" s="2"/>
      <c r="AD14" s="2"/>
      <c r="AE14" s="8" t="str">
        <f t="shared" si="1"/>
        <v xml:space="preserve"> </v>
      </c>
      <c r="AF14" s="41" t="str">
        <f t="shared" si="2"/>
        <v xml:space="preserve"> </v>
      </c>
      <c r="AG14" s="42" t="str">
        <f t="shared" si="4"/>
        <v xml:space="preserve"> </v>
      </c>
      <c r="AH14" s="79"/>
      <c r="AI14" s="39"/>
      <c r="AJ14" s="39">
        <v>4.5</v>
      </c>
    </row>
    <row r="15" spans="1:57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3"/>
        <v xml:space="preserve"> </v>
      </c>
      <c r="V15" s="2"/>
      <c r="W15" s="2"/>
      <c r="X15" s="2"/>
      <c r="Y15" s="2"/>
      <c r="Z15" s="2"/>
      <c r="AA15" s="2"/>
      <c r="AB15" s="2"/>
      <c r="AC15" s="2"/>
      <c r="AD15" s="2"/>
      <c r="AE15" s="8" t="str">
        <f t="shared" si="1"/>
        <v xml:space="preserve"> </v>
      </c>
      <c r="AF15" s="41" t="str">
        <f t="shared" si="2"/>
        <v xml:space="preserve"> </v>
      </c>
      <c r="AG15" s="42" t="str">
        <f t="shared" si="4"/>
        <v xml:space="preserve"> </v>
      </c>
      <c r="AH15" s="79"/>
      <c r="AI15" s="39"/>
      <c r="AJ15" s="39">
        <v>5</v>
      </c>
    </row>
    <row r="16" spans="1:57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3"/>
        <v xml:space="preserve"> </v>
      </c>
      <c r="V16" s="2"/>
      <c r="W16" s="2"/>
      <c r="X16" s="2"/>
      <c r="Y16" s="2"/>
      <c r="Z16" s="2"/>
      <c r="AA16" s="2"/>
      <c r="AB16" s="2"/>
      <c r="AC16" s="2"/>
      <c r="AD16" s="2"/>
      <c r="AE16" s="8" t="str">
        <f t="shared" si="1"/>
        <v xml:space="preserve"> </v>
      </c>
      <c r="AF16" s="41" t="str">
        <f t="shared" si="2"/>
        <v xml:space="preserve"> </v>
      </c>
      <c r="AG16" s="42" t="str">
        <f t="shared" si="4"/>
        <v xml:space="preserve"> </v>
      </c>
      <c r="AH16" s="79"/>
      <c r="AI16" s="39"/>
      <c r="AJ16" s="39">
        <v>5.5</v>
      </c>
    </row>
    <row r="17" spans="1:36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3"/>
        <v xml:space="preserve"> </v>
      </c>
      <c r="V17" s="2"/>
      <c r="W17" s="2"/>
      <c r="X17" s="2"/>
      <c r="Y17" s="2"/>
      <c r="Z17" s="2"/>
      <c r="AA17" s="2"/>
      <c r="AB17" s="2"/>
      <c r="AC17" s="2"/>
      <c r="AD17" s="2"/>
      <c r="AE17" s="8" t="str">
        <f t="shared" si="1"/>
        <v xml:space="preserve"> </v>
      </c>
      <c r="AF17" s="41" t="str">
        <f t="shared" si="2"/>
        <v xml:space="preserve"> </v>
      </c>
      <c r="AG17" s="42" t="str">
        <f t="shared" si="4"/>
        <v xml:space="preserve"> </v>
      </c>
      <c r="AH17" s="79"/>
      <c r="AI17" s="39"/>
      <c r="AJ17" s="39">
        <v>6</v>
      </c>
    </row>
    <row r="18" spans="1:36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3"/>
        <v xml:space="preserve"> </v>
      </c>
      <c r="V18" s="2"/>
      <c r="W18" s="2"/>
      <c r="X18" s="2"/>
      <c r="Y18" s="2"/>
      <c r="Z18" s="2"/>
      <c r="AA18" s="2"/>
      <c r="AB18" s="2"/>
      <c r="AC18" s="2"/>
      <c r="AD18" s="2"/>
      <c r="AE18" s="8" t="str">
        <f t="shared" si="1"/>
        <v xml:space="preserve"> </v>
      </c>
      <c r="AF18" s="41" t="str">
        <f t="shared" si="2"/>
        <v xml:space="preserve"> </v>
      </c>
      <c r="AG18" s="42" t="str">
        <f t="shared" si="4"/>
        <v xml:space="preserve"> </v>
      </c>
      <c r="AH18" s="79"/>
      <c r="AI18" s="39"/>
      <c r="AJ18" s="39">
        <v>6.5</v>
      </c>
    </row>
    <row r="19" spans="1:36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3"/>
        <v xml:space="preserve"> </v>
      </c>
      <c r="V19" s="2"/>
      <c r="W19" s="2"/>
      <c r="X19" s="2"/>
      <c r="Y19" s="2"/>
      <c r="Z19" s="2"/>
      <c r="AA19" s="2"/>
      <c r="AB19" s="2"/>
      <c r="AC19" s="2"/>
      <c r="AD19" s="2"/>
      <c r="AE19" s="8" t="str">
        <f t="shared" si="1"/>
        <v xml:space="preserve"> </v>
      </c>
      <c r="AF19" s="41" t="str">
        <f t="shared" si="2"/>
        <v xml:space="preserve"> </v>
      </c>
      <c r="AG19" s="42" t="str">
        <f t="shared" si="4"/>
        <v xml:space="preserve"> </v>
      </c>
      <c r="AH19" s="79"/>
      <c r="AI19" s="39"/>
      <c r="AJ19" s="39">
        <v>7</v>
      </c>
    </row>
    <row r="20" spans="1:36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3"/>
        <v xml:space="preserve"> </v>
      </c>
      <c r="V20" s="2"/>
      <c r="W20" s="2"/>
      <c r="X20" s="2"/>
      <c r="Y20" s="2"/>
      <c r="Z20" s="2"/>
      <c r="AA20" s="2"/>
      <c r="AB20" s="2"/>
      <c r="AC20" s="2"/>
      <c r="AD20" s="2"/>
      <c r="AE20" s="8" t="str">
        <f t="shared" si="1"/>
        <v xml:space="preserve"> </v>
      </c>
      <c r="AF20" s="41" t="str">
        <f t="shared" si="2"/>
        <v xml:space="preserve"> </v>
      </c>
      <c r="AG20" s="42" t="str">
        <f t="shared" si="4"/>
        <v xml:space="preserve"> </v>
      </c>
      <c r="AH20" s="79"/>
      <c r="AI20" s="39"/>
      <c r="AJ20" s="39">
        <v>7.5</v>
      </c>
    </row>
    <row r="21" spans="1:36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3"/>
        <v xml:space="preserve"> </v>
      </c>
      <c r="V21" s="2"/>
      <c r="W21" s="2"/>
      <c r="X21" s="2"/>
      <c r="Y21" s="2"/>
      <c r="Z21" s="2"/>
      <c r="AA21" s="2"/>
      <c r="AB21" s="2"/>
      <c r="AC21" s="2"/>
      <c r="AD21" s="2"/>
      <c r="AE21" s="8" t="str">
        <f t="shared" si="1"/>
        <v xml:space="preserve"> </v>
      </c>
      <c r="AF21" s="41" t="str">
        <f t="shared" si="2"/>
        <v xml:space="preserve"> </v>
      </c>
      <c r="AG21" s="42" t="str">
        <f t="shared" si="4"/>
        <v xml:space="preserve"> </v>
      </c>
      <c r="AH21" s="79"/>
      <c r="AI21" s="39"/>
      <c r="AJ21" s="39">
        <v>8</v>
      </c>
    </row>
    <row r="22" spans="1:36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3"/>
        <v xml:space="preserve"> </v>
      </c>
      <c r="V22" s="2"/>
      <c r="W22" s="2"/>
      <c r="X22" s="2"/>
      <c r="Y22" s="2"/>
      <c r="Z22" s="2"/>
      <c r="AA22" s="2"/>
      <c r="AB22" s="2"/>
      <c r="AC22" s="2"/>
      <c r="AD22" s="2"/>
      <c r="AE22" s="8" t="str">
        <f>IF(COUNTBLANK(V22:AD22)=0,SUM(V22:AD22)," ")</f>
        <v xml:space="preserve"> </v>
      </c>
      <c r="AF22" s="41" t="str">
        <f t="shared" si="2"/>
        <v xml:space="preserve"> </v>
      </c>
      <c r="AG22" s="42" t="str">
        <f t="shared" si="4"/>
        <v xml:space="preserve"> </v>
      </c>
      <c r="AH22" s="79"/>
      <c r="AI22" s="39"/>
      <c r="AJ22" s="39">
        <v>8.5</v>
      </c>
    </row>
    <row r="23" spans="1:36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3"/>
        <v xml:space="preserve"> </v>
      </c>
      <c r="V23" s="2"/>
      <c r="W23" s="2"/>
      <c r="X23" s="2"/>
      <c r="Y23" s="2"/>
      <c r="Z23" s="2"/>
      <c r="AA23" s="2"/>
      <c r="AB23" s="2"/>
      <c r="AC23" s="2"/>
      <c r="AD23" s="2"/>
      <c r="AE23" s="8" t="str">
        <f t="shared" si="1"/>
        <v xml:space="preserve"> </v>
      </c>
      <c r="AF23" s="41" t="str">
        <f t="shared" si="2"/>
        <v xml:space="preserve"> </v>
      </c>
      <c r="AG23" s="42" t="str">
        <f t="shared" si="4"/>
        <v xml:space="preserve"> </v>
      </c>
      <c r="AH23" s="79"/>
      <c r="AI23" s="39"/>
      <c r="AJ23" s="39">
        <v>9</v>
      </c>
    </row>
    <row r="24" spans="1:36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3"/>
        <v xml:space="preserve"> </v>
      </c>
      <c r="V24" s="2"/>
      <c r="W24" s="2"/>
      <c r="X24" s="2"/>
      <c r="Y24" s="2"/>
      <c r="Z24" s="2"/>
      <c r="AA24" s="2"/>
      <c r="AB24" s="2"/>
      <c r="AC24" s="2"/>
      <c r="AD24" s="2"/>
      <c r="AE24" s="8" t="str">
        <f t="shared" si="1"/>
        <v xml:space="preserve"> </v>
      </c>
      <c r="AF24" s="41" t="str">
        <f t="shared" si="2"/>
        <v xml:space="preserve"> </v>
      </c>
      <c r="AG24" s="42" t="str">
        <f t="shared" si="4"/>
        <v xml:space="preserve"> </v>
      </c>
      <c r="AH24" s="79"/>
      <c r="AI24" s="39"/>
      <c r="AJ24" s="39">
        <v>9.5</v>
      </c>
    </row>
    <row r="25" spans="1:36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3"/>
        <v xml:space="preserve"> </v>
      </c>
      <c r="V25" s="2"/>
      <c r="W25" s="2"/>
      <c r="X25" s="2"/>
      <c r="Y25" s="2"/>
      <c r="Z25" s="2"/>
      <c r="AA25" s="2"/>
      <c r="AB25" s="2"/>
      <c r="AC25" s="2"/>
      <c r="AD25" s="2"/>
      <c r="AE25" s="8" t="str">
        <f t="shared" si="1"/>
        <v xml:space="preserve"> </v>
      </c>
      <c r="AF25" s="41" t="str">
        <f t="shared" si="2"/>
        <v xml:space="preserve"> </v>
      </c>
      <c r="AG25" s="42" t="str">
        <f t="shared" si="4"/>
        <v xml:space="preserve"> </v>
      </c>
      <c r="AH25" s="79"/>
      <c r="AI25" s="39"/>
      <c r="AJ25" s="39">
        <v>10</v>
      </c>
    </row>
    <row r="26" spans="1:36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3"/>
        <v xml:space="preserve"> </v>
      </c>
      <c r="V26" s="2"/>
      <c r="W26" s="2"/>
      <c r="X26" s="2"/>
      <c r="Y26" s="2"/>
      <c r="Z26" s="2"/>
      <c r="AA26" s="2"/>
      <c r="AB26" s="2"/>
      <c r="AC26" s="2"/>
      <c r="AD26" s="2"/>
      <c r="AE26" s="8" t="str">
        <f t="shared" si="1"/>
        <v xml:space="preserve"> </v>
      </c>
      <c r="AF26" s="41" t="str">
        <f t="shared" si="2"/>
        <v xml:space="preserve"> </v>
      </c>
      <c r="AG26" s="42" t="str">
        <f t="shared" si="4"/>
        <v xml:space="preserve"> </v>
      </c>
      <c r="AH26" s="79"/>
      <c r="AI26" s="39"/>
      <c r="AJ26" s="39">
        <v>10.5</v>
      </c>
    </row>
    <row r="27" spans="1:36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3"/>
        <v xml:space="preserve"> </v>
      </c>
      <c r="V27" s="2"/>
      <c r="W27" s="2"/>
      <c r="X27" s="2"/>
      <c r="Y27" s="2"/>
      <c r="Z27" s="2"/>
      <c r="AA27" s="2"/>
      <c r="AB27" s="2"/>
      <c r="AC27" s="2"/>
      <c r="AD27" s="2"/>
      <c r="AE27" s="8" t="str">
        <f t="shared" si="1"/>
        <v xml:space="preserve"> </v>
      </c>
      <c r="AF27" s="41" t="str">
        <f t="shared" si="2"/>
        <v xml:space="preserve"> </v>
      </c>
      <c r="AG27" s="42" t="str">
        <f t="shared" si="4"/>
        <v xml:space="preserve"> </v>
      </c>
      <c r="AH27" s="79"/>
      <c r="AI27" s="39"/>
      <c r="AJ27" s="39">
        <v>11</v>
      </c>
    </row>
    <row r="28" spans="1:36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3"/>
        <v xml:space="preserve"> </v>
      </c>
      <c r="V28" s="2"/>
      <c r="W28" s="2"/>
      <c r="X28" s="2"/>
      <c r="Y28" s="2"/>
      <c r="Z28" s="2"/>
      <c r="AA28" s="2"/>
      <c r="AB28" s="2"/>
      <c r="AC28" s="2"/>
      <c r="AD28" s="2"/>
      <c r="AE28" s="8" t="str">
        <f t="shared" si="1"/>
        <v xml:space="preserve"> </v>
      </c>
      <c r="AF28" s="41" t="str">
        <f t="shared" si="2"/>
        <v xml:space="preserve"> </v>
      </c>
      <c r="AG28" s="42" t="str">
        <f t="shared" si="4"/>
        <v xml:space="preserve"> </v>
      </c>
      <c r="AH28" s="79"/>
      <c r="AI28" s="39"/>
      <c r="AJ28" s="39">
        <v>11.5</v>
      </c>
    </row>
    <row r="29" spans="1:36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3"/>
        <v xml:space="preserve"> </v>
      </c>
      <c r="V29" s="2"/>
      <c r="W29" s="2"/>
      <c r="X29" s="2"/>
      <c r="Y29" s="2"/>
      <c r="Z29" s="2"/>
      <c r="AA29" s="2"/>
      <c r="AB29" s="2"/>
      <c r="AC29" s="2"/>
      <c r="AD29" s="2"/>
      <c r="AE29" s="8" t="str">
        <f t="shared" si="1"/>
        <v xml:space="preserve"> </v>
      </c>
      <c r="AF29" s="41" t="str">
        <f t="shared" si="2"/>
        <v xml:space="preserve"> </v>
      </c>
      <c r="AG29" s="42" t="str">
        <f t="shared" si="4"/>
        <v xml:space="preserve"> </v>
      </c>
      <c r="AH29" s="79"/>
      <c r="AI29" s="39"/>
      <c r="AJ29" s="39">
        <v>12</v>
      </c>
    </row>
    <row r="30" spans="1:36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3"/>
        <v xml:space="preserve"> </v>
      </c>
      <c r="V30" s="2"/>
      <c r="W30" s="2"/>
      <c r="X30" s="2"/>
      <c r="Y30" s="2"/>
      <c r="Z30" s="2"/>
      <c r="AA30" s="2"/>
      <c r="AB30" s="2"/>
      <c r="AC30" s="2"/>
      <c r="AD30" s="2"/>
      <c r="AE30" s="8" t="str">
        <f t="shared" si="1"/>
        <v xml:space="preserve"> </v>
      </c>
      <c r="AF30" s="41" t="str">
        <f t="shared" si="2"/>
        <v xml:space="preserve"> </v>
      </c>
      <c r="AG30" s="42" t="str">
        <f t="shared" si="4"/>
        <v xml:space="preserve"> </v>
      </c>
      <c r="AH30" s="79"/>
      <c r="AI30" s="39"/>
      <c r="AJ30" s="39">
        <v>12.5</v>
      </c>
    </row>
    <row r="31" spans="1:36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3"/>
        <v xml:space="preserve"> </v>
      </c>
      <c r="V31" s="2"/>
      <c r="W31" s="2"/>
      <c r="X31" s="2"/>
      <c r="Y31" s="2"/>
      <c r="Z31" s="2"/>
      <c r="AA31" s="2"/>
      <c r="AB31" s="2"/>
      <c r="AC31" s="2"/>
      <c r="AD31" s="2"/>
      <c r="AE31" s="8" t="str">
        <f t="shared" si="1"/>
        <v xml:space="preserve"> </v>
      </c>
      <c r="AF31" s="41" t="str">
        <f t="shared" si="2"/>
        <v xml:space="preserve"> </v>
      </c>
      <c r="AG31" s="42" t="str">
        <f t="shared" si="4"/>
        <v xml:space="preserve"> </v>
      </c>
      <c r="AH31" s="79"/>
      <c r="AI31" s="39"/>
      <c r="AJ31" s="39">
        <v>13</v>
      </c>
    </row>
    <row r="32" spans="1:36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3"/>
        <v xml:space="preserve"> </v>
      </c>
      <c r="V32" s="2"/>
      <c r="W32" s="2"/>
      <c r="X32" s="2"/>
      <c r="Y32" s="2"/>
      <c r="Z32" s="2"/>
      <c r="AA32" s="2"/>
      <c r="AB32" s="2"/>
      <c r="AC32" s="2"/>
      <c r="AD32" s="2"/>
      <c r="AE32" s="8" t="str">
        <f t="shared" si="1"/>
        <v xml:space="preserve"> </v>
      </c>
      <c r="AF32" s="41" t="str">
        <f t="shared" si="2"/>
        <v xml:space="preserve"> </v>
      </c>
      <c r="AG32" s="42" t="str">
        <f t="shared" si="4"/>
        <v xml:space="preserve"> </v>
      </c>
      <c r="AH32" s="79"/>
      <c r="AI32" s="39"/>
      <c r="AJ32" s="39">
        <v>13.5</v>
      </c>
    </row>
    <row r="33" spans="1:38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3"/>
        <v xml:space="preserve"> </v>
      </c>
      <c r="V33" s="2"/>
      <c r="W33" s="2"/>
      <c r="X33" s="2"/>
      <c r="Y33" s="2"/>
      <c r="Z33" s="2"/>
      <c r="AA33" s="2"/>
      <c r="AB33" s="2"/>
      <c r="AC33" s="2"/>
      <c r="AD33" s="2"/>
      <c r="AE33" s="8" t="str">
        <f t="shared" si="1"/>
        <v xml:space="preserve"> </v>
      </c>
      <c r="AF33" s="41" t="str">
        <f t="shared" si="2"/>
        <v xml:space="preserve"> </v>
      </c>
      <c r="AG33" s="42" t="str">
        <f t="shared" si="4"/>
        <v xml:space="preserve"> </v>
      </c>
      <c r="AH33" s="79"/>
      <c r="AI33" s="39"/>
      <c r="AJ33" s="39">
        <v>14</v>
      </c>
    </row>
    <row r="34" spans="1:38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3"/>
        <v xml:space="preserve"> </v>
      </c>
      <c r="V34" s="2"/>
      <c r="W34" s="2"/>
      <c r="X34" s="2"/>
      <c r="Y34" s="2"/>
      <c r="Z34" s="2"/>
      <c r="AA34" s="2"/>
      <c r="AB34" s="2"/>
      <c r="AC34" s="2"/>
      <c r="AD34" s="2"/>
      <c r="AE34" s="8" t="str">
        <f t="shared" si="1"/>
        <v xml:space="preserve"> </v>
      </c>
      <c r="AF34" s="41" t="str">
        <f t="shared" si="2"/>
        <v xml:space="preserve"> </v>
      </c>
      <c r="AG34" s="42" t="str">
        <f t="shared" si="4"/>
        <v xml:space="preserve"> </v>
      </c>
      <c r="AH34" s="79"/>
      <c r="AI34" s="39"/>
      <c r="AJ34" s="39">
        <v>14.5</v>
      </c>
    </row>
    <row r="35" spans="1:38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3"/>
        <v xml:space="preserve"> </v>
      </c>
      <c r="V35" s="2"/>
      <c r="W35" s="2"/>
      <c r="X35" s="2"/>
      <c r="Y35" s="2"/>
      <c r="Z35" s="2"/>
      <c r="AA35" s="2"/>
      <c r="AB35" s="2"/>
      <c r="AC35" s="2"/>
      <c r="AD35" s="2"/>
      <c r="AE35" s="8" t="str">
        <f t="shared" si="1"/>
        <v xml:space="preserve"> </v>
      </c>
      <c r="AF35" s="41" t="str">
        <f t="shared" si="2"/>
        <v xml:space="preserve"> </v>
      </c>
      <c r="AG35" s="42" t="str">
        <f t="shared" si="4"/>
        <v xml:space="preserve"> </v>
      </c>
      <c r="AH35" s="79"/>
      <c r="AI35" s="39"/>
      <c r="AJ35" s="39">
        <v>15</v>
      </c>
    </row>
    <row r="36" spans="1:38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3"/>
        <v xml:space="preserve"> </v>
      </c>
      <c r="V36" s="2"/>
      <c r="W36" s="2"/>
      <c r="X36" s="2"/>
      <c r="Y36" s="2"/>
      <c r="Z36" s="2"/>
      <c r="AA36" s="2"/>
      <c r="AB36" s="2"/>
      <c r="AC36" s="2"/>
      <c r="AD36" s="2"/>
      <c r="AE36" s="8" t="str">
        <f t="shared" si="1"/>
        <v xml:space="preserve"> </v>
      </c>
      <c r="AF36" s="41" t="str">
        <f t="shared" si="2"/>
        <v xml:space="preserve"> </v>
      </c>
      <c r="AG36" s="42" t="str">
        <f t="shared" si="4"/>
        <v xml:space="preserve"> </v>
      </c>
      <c r="AH36" s="79"/>
      <c r="AI36" s="39"/>
      <c r="AJ36" s="39"/>
    </row>
    <row r="37" spans="1:38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3"/>
        <v xml:space="preserve"> </v>
      </c>
      <c r="V37" s="2"/>
      <c r="W37" s="2"/>
      <c r="X37" s="2"/>
      <c r="Y37" s="2"/>
      <c r="Z37" s="2"/>
      <c r="AA37" s="2"/>
      <c r="AB37" s="2"/>
      <c r="AC37" s="2"/>
      <c r="AD37" s="2"/>
      <c r="AE37" s="8" t="str">
        <f t="shared" si="1"/>
        <v xml:space="preserve"> </v>
      </c>
      <c r="AF37" s="41" t="str">
        <f t="shared" si="2"/>
        <v xml:space="preserve"> </v>
      </c>
      <c r="AG37" s="42" t="str">
        <f t="shared" si="4"/>
        <v xml:space="preserve"> </v>
      </c>
      <c r="AH37" s="79"/>
      <c r="AI37" s="39"/>
      <c r="AJ37" s="39"/>
    </row>
    <row r="38" spans="1:38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3"/>
        <v xml:space="preserve"> </v>
      </c>
      <c r="V38" s="2"/>
      <c r="W38" s="2"/>
      <c r="X38" s="2"/>
      <c r="Y38" s="2"/>
      <c r="Z38" s="2"/>
      <c r="AA38" s="2"/>
      <c r="AB38" s="2"/>
      <c r="AC38" s="2"/>
      <c r="AD38" s="2"/>
      <c r="AE38" s="8" t="str">
        <f t="shared" si="1"/>
        <v xml:space="preserve"> </v>
      </c>
      <c r="AF38" s="41" t="str">
        <f t="shared" si="2"/>
        <v xml:space="preserve"> </v>
      </c>
      <c r="AG38" s="42" t="str">
        <f t="shared" si="4"/>
        <v xml:space="preserve"> </v>
      </c>
      <c r="AH38" s="79"/>
      <c r="AI38" s="39"/>
      <c r="AJ38" s="39"/>
    </row>
    <row r="39" spans="1:38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3"/>
        <v xml:space="preserve"> </v>
      </c>
      <c r="V39" s="5"/>
      <c r="W39" s="5"/>
      <c r="X39" s="5"/>
      <c r="Y39" s="5"/>
      <c r="Z39" s="5"/>
      <c r="AA39" s="5"/>
      <c r="AB39" s="5"/>
      <c r="AC39" s="5"/>
      <c r="AD39" s="5"/>
      <c r="AE39" s="7" t="str">
        <f t="shared" si="1"/>
        <v xml:space="preserve"> </v>
      </c>
      <c r="AF39" s="48" t="str">
        <f t="shared" si="2"/>
        <v xml:space="preserve"> </v>
      </c>
      <c r="AG39" s="42" t="str">
        <f t="shared" si="4"/>
        <v xml:space="preserve"> </v>
      </c>
      <c r="AH39" s="80"/>
      <c r="AI39" s="39"/>
      <c r="AJ39" s="39"/>
    </row>
    <row r="40" spans="1:38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  <c r="AH40" s="52"/>
      <c r="AI40" s="49"/>
    </row>
    <row r="41" spans="1:38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5"/>
      <c r="AI41" s="49"/>
    </row>
    <row r="42" spans="1:38" s="16" customFormat="1" ht="15.75" x14ac:dyDescent="0.2">
      <c r="B42" s="87" t="s">
        <v>48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9"/>
    </row>
    <row r="43" spans="1:38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8"/>
      <c r="AH43" s="59"/>
    </row>
    <row r="44" spans="1:38" ht="13.5" thickBot="1" x14ac:dyDescent="0.25">
      <c r="A44" s="38"/>
      <c r="B44" s="60"/>
      <c r="C44" s="32" t="str">
        <f>C3</f>
        <v>1a</v>
      </c>
      <c r="D44" s="32" t="str">
        <f t="shared" ref="D44:AD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ref="Q44:R44" si="6">Q3</f>
        <v>2f</v>
      </c>
      <c r="R44" s="32" t="str">
        <f t="shared" si="6"/>
        <v>2g</v>
      </c>
      <c r="S44" s="32" t="str">
        <f t="shared" ref="S44:T44" si="7">S3</f>
        <v>2h</v>
      </c>
      <c r="T44" s="32" t="str">
        <f t="shared" si="7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32" t="str">
        <f t="shared" si="5"/>
        <v>3h</v>
      </c>
      <c r="AD44" s="32" t="str">
        <f t="shared" si="5"/>
        <v>3i</v>
      </c>
      <c r="AE44" s="61" t="str">
        <f>AE3</f>
        <v>∑</v>
      </c>
      <c r="AF44" s="62" t="str">
        <f>AF3</f>
        <v>Summe</v>
      </c>
      <c r="AG44" s="58"/>
      <c r="AH44" s="63" t="s">
        <v>29</v>
      </c>
    </row>
    <row r="45" spans="1:38" ht="26.25" thickBot="1" x14ac:dyDescent="0.25">
      <c r="A45" s="15"/>
      <c r="B45" s="64" t="s">
        <v>2</v>
      </c>
      <c r="C45" s="65" t="str">
        <f t="shared" ref="C45:Z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si="8"/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ref="Q45:R45" si="9">IF(COUNT(Q6:Q39)=0," ",ROUND(SUM(Q6:Q39)/COUNT(Q6:Q39),2))</f>
        <v xml:space="preserve"> </v>
      </c>
      <c r="R45" s="65" t="str">
        <f t="shared" si="9"/>
        <v xml:space="preserve"> </v>
      </c>
      <c r="S45" s="65" t="str">
        <f t="shared" ref="S45:T45" si="10">IF(COUNT(S6:S39)=0," ",ROUND(SUM(S6:S39)/COUNT(S6:S39),2))</f>
        <v xml:space="preserve"> </v>
      </c>
      <c r="T45" s="65" t="str">
        <f t="shared" si="10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8"/>
        <v xml:space="preserve"> </v>
      </c>
      <c r="AA45" s="66" t="str">
        <f t="shared" ref="AA45:AF45" si="11">IF(COUNT(AA6:AA39)=0," ",ROUND(SUM(AA6:AA39)/COUNT(AA6:AA39),2))</f>
        <v xml:space="preserve"> </v>
      </c>
      <c r="AB45" s="66" t="str">
        <f t="shared" si="11"/>
        <v xml:space="preserve"> </v>
      </c>
      <c r="AC45" s="66" t="str">
        <f t="shared" si="11"/>
        <v xml:space="preserve"> </v>
      </c>
      <c r="AD45" s="67" t="str">
        <f t="shared" si="11"/>
        <v xml:space="preserve"> </v>
      </c>
      <c r="AE45" s="67" t="str">
        <f t="shared" si="11"/>
        <v xml:space="preserve"> </v>
      </c>
      <c r="AF45" s="67" t="str">
        <f t="shared" si="11"/>
        <v xml:space="preserve"> </v>
      </c>
      <c r="AG45" s="58"/>
      <c r="AH45" s="68" t="s">
        <v>15</v>
      </c>
    </row>
    <row r="46" spans="1:38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58"/>
      <c r="AH46" s="70" t="str">
        <f>IF(COUNT(AH6:AH39)=0," ",ROUND((SUM(AH6:AH39)/COUNT(AH6:AH39)),2))</f>
        <v xml:space="preserve"> </v>
      </c>
    </row>
    <row r="47" spans="1:38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58"/>
      <c r="AH47" s="59"/>
    </row>
    <row r="48" spans="1:38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69"/>
      <c r="AG48" s="69"/>
      <c r="AH48" s="73"/>
      <c r="AJ48" s="69"/>
      <c r="AK48" s="58"/>
      <c r="AL48" s="58"/>
    </row>
    <row r="49" spans="2:38" ht="13.5" thickBot="1" x14ac:dyDescent="0.25">
      <c r="B49" s="74"/>
      <c r="C49" s="75" t="str">
        <f>IF(COUNT(AG6:AG39)=0," ",COUNTIF($AG$6:$AG$39,1))</f>
        <v xml:space="preserve"> </v>
      </c>
      <c r="D49" s="76" t="str">
        <f>IF(COUNT(AG6:AG39)=0," ",COUNTIF($AG$6:$AG$39,2))</f>
        <v xml:space="preserve"> </v>
      </c>
      <c r="E49" s="76" t="str">
        <f>IF(COUNT(AG6:AG39)=0," ",COUNTIF($AG$6:$AG$39,3))</f>
        <v xml:space="preserve"> </v>
      </c>
      <c r="F49" s="76" t="str">
        <f>IF(COUNT(AG6:AG39)=0," ",COUNTIF($AG$6:$AG$39,4))</f>
        <v xml:space="preserve"> </v>
      </c>
      <c r="G49" s="76" t="str">
        <f>IF(COUNT(AG6:AG39)=0," ",COUNTIF($AG$6:$AG$39,5))</f>
        <v xml:space="preserve"> </v>
      </c>
      <c r="H49" s="77" t="str">
        <f>IF(COUNT(AG6:AG39)=0," ",COUNTIF($AG$6:$AG$39,6))</f>
        <v xml:space="preserve"> </v>
      </c>
      <c r="I49" s="71"/>
      <c r="J49" s="71"/>
      <c r="K49" s="77" t="str">
        <f>IF(COUNT(AG6:AG39)=0," ",ROUND((SUM(AG6:AG39)/COUNT(AG6:AG39)),2))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71"/>
      <c r="AE49" s="71"/>
      <c r="AF49" s="69"/>
      <c r="AG49" s="69"/>
      <c r="AH49" s="73"/>
      <c r="AJ49" s="69"/>
      <c r="AK49" s="58"/>
      <c r="AL49" s="58"/>
    </row>
    <row r="50" spans="2:38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20"/>
      <c r="AG50" s="20"/>
      <c r="AH50" s="22"/>
      <c r="AJ50" s="69"/>
      <c r="AK50" s="58"/>
      <c r="AL50" s="58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6">
    <dataValidation type="list" allowBlank="1" showInputMessage="1" showErrorMessage="1" sqref="Y6:Z39 C6:C39 L6:L39">
      <formula1>$AJ$5:$AJ$7</formula1>
    </dataValidation>
    <dataValidation type="list" allowBlank="1" showInputMessage="1" showErrorMessage="1" sqref="AH40">
      <formula1>$AN$7:$AN$12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D6:D39 J6:J39 S6:S39 V6:V39 X6:X39">
      <formula1>$AJ$5:$AJ$13</formula1>
    </dataValidation>
    <dataValidation type="list" allowBlank="1" showInputMessage="1" showErrorMessage="1" sqref="W6:W39 AA6:AD39 T6:T39 O6:R39 E6:E39 G6:I39 M6:M39">
      <formula1>$AJ$5:$AJ$9</formula1>
    </dataValidation>
    <dataValidation type="list" allowBlank="1" showInputMessage="1" showErrorMessage="1" sqref="F6:F39 N6:N39">
      <formula1>$AJ$5:$AJ$11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workbookViewId="0">
      <selection activeCell="B10" sqref="B10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5.5703125" style="23" customWidth="1"/>
    <col min="11" max="11" width="7.7109375" style="23" customWidth="1"/>
    <col min="12" max="20" width="5.5703125" style="23" customWidth="1"/>
    <col min="21" max="21" width="6.7109375" style="23" customWidth="1"/>
    <col min="22" max="28" width="5.5703125" style="23" customWidth="1"/>
    <col min="29" max="29" width="6.7109375" style="23" customWidth="1"/>
    <col min="30" max="30" width="9.28515625" style="23" customWidth="1"/>
    <col min="31" max="31" width="7.85546875" style="23" customWidth="1"/>
    <col min="32" max="32" width="14" style="23" customWidth="1"/>
    <col min="33" max="33" width="1.85546875" style="23" customWidth="1"/>
    <col min="34" max="34" width="9.5703125" style="23" hidden="1"/>
    <col min="35" max="35" width="10.7109375" style="23" hidden="1"/>
    <col min="36" max="36" width="6.7109375" style="23" hidden="1"/>
    <col min="37" max="37" width="4" style="23" hidden="1"/>
    <col min="38" max="38" width="2" style="23" hidden="1"/>
    <col min="39" max="39" width="4" style="23" hidden="1"/>
    <col min="40" max="40" width="2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.140625" style="23" hidden="1"/>
    <col min="56" max="66" width="3.5703125" style="23" hidden="1"/>
    <col min="67" max="16383" width="11.42578125" style="23" hidden="1"/>
    <col min="16384" max="16384" width="15" style="23" hidden="1"/>
  </cols>
  <sheetData>
    <row r="1" spans="1:55" s="16" customFormat="1" ht="16.5" thickTop="1" x14ac:dyDescent="0.25">
      <c r="A1" s="9"/>
      <c r="B1" s="10" t="s">
        <v>4</v>
      </c>
      <c r="C1" s="11" t="s">
        <v>40</v>
      </c>
      <c r="D1" s="10"/>
      <c r="E1" s="10"/>
      <c r="F1" s="10"/>
      <c r="G1" s="11" t="s">
        <v>43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3"/>
      <c r="AF1" s="14"/>
      <c r="AG1" s="15"/>
    </row>
    <row r="2" spans="1:55" ht="16.5" thickBot="1" x14ac:dyDescent="0.3">
      <c r="A2" s="17"/>
      <c r="B2" s="18" t="s">
        <v>41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/>
    </row>
    <row r="3" spans="1:55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30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36</v>
      </c>
      <c r="T3" s="26" t="s">
        <v>37</v>
      </c>
      <c r="U3" s="27" t="s">
        <v>14</v>
      </c>
      <c r="V3" s="26" t="s">
        <v>6</v>
      </c>
      <c r="W3" s="26" t="s">
        <v>7</v>
      </c>
      <c r="X3" s="26" t="s">
        <v>31</v>
      </c>
      <c r="Y3" s="26" t="s">
        <v>32</v>
      </c>
      <c r="Z3" s="26" t="s">
        <v>33</v>
      </c>
      <c r="AA3" s="26" t="s">
        <v>34</v>
      </c>
      <c r="AB3" s="26" t="s">
        <v>35</v>
      </c>
      <c r="AC3" s="27" t="s">
        <v>14</v>
      </c>
      <c r="AD3" s="28" t="s">
        <v>10</v>
      </c>
      <c r="AE3" s="29"/>
      <c r="AF3" s="81" t="s">
        <v>15</v>
      </c>
      <c r="AG3" s="15"/>
      <c r="AH3" s="15"/>
    </row>
    <row r="4" spans="1:55" ht="25.5" x14ac:dyDescent="0.2">
      <c r="A4" s="30"/>
      <c r="B4" s="31" t="s">
        <v>3</v>
      </c>
      <c r="C4" s="32">
        <v>1</v>
      </c>
      <c r="D4" s="32">
        <v>4</v>
      </c>
      <c r="E4" s="32">
        <v>2</v>
      </c>
      <c r="F4" s="32">
        <v>3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1</v>
      </c>
      <c r="M4" s="32">
        <v>2</v>
      </c>
      <c r="N4" s="32">
        <v>3</v>
      </c>
      <c r="O4" s="32">
        <v>2</v>
      </c>
      <c r="P4" s="32">
        <v>2</v>
      </c>
      <c r="Q4" s="32">
        <v>2</v>
      </c>
      <c r="R4" s="32">
        <v>2</v>
      </c>
      <c r="S4" s="32">
        <v>4</v>
      </c>
      <c r="T4" s="32">
        <v>2</v>
      </c>
      <c r="U4" s="33">
        <f>SUM(L4:T4)</f>
        <v>20</v>
      </c>
      <c r="V4" s="32">
        <v>3</v>
      </c>
      <c r="W4" s="32">
        <v>3</v>
      </c>
      <c r="X4" s="32">
        <v>3</v>
      </c>
      <c r="Y4" s="32">
        <v>1</v>
      </c>
      <c r="Z4" s="32">
        <v>4</v>
      </c>
      <c r="AA4" s="32">
        <v>3</v>
      </c>
      <c r="AB4" s="34">
        <v>3</v>
      </c>
      <c r="AC4" s="35">
        <f>SUM(V4:AB4)</f>
        <v>20</v>
      </c>
      <c r="AD4" s="35">
        <f>SUM(K4+U4+AC4)</f>
        <v>60</v>
      </c>
      <c r="AE4" s="36" t="s">
        <v>8</v>
      </c>
      <c r="AF4" s="82"/>
      <c r="AG4" s="15"/>
      <c r="AH4" s="15"/>
    </row>
    <row r="5" spans="1:55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6"/>
      <c r="AE5" s="28"/>
      <c r="AF5" s="83"/>
      <c r="AG5" s="38"/>
      <c r="AH5" s="39">
        <v>0</v>
      </c>
    </row>
    <row r="6" spans="1:55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8" t="str">
        <f>IF(COUNTBLANK(V6:AB6)=0,SUM(V6:AB6)," ")</f>
        <v xml:space="preserve"> </v>
      </c>
      <c r="AD6" s="41" t="str">
        <f>IF(COUNTBLANK(C6:AC6)=0,SUM(K6+U6+AC6)," ")</f>
        <v xml:space="preserve"> </v>
      </c>
      <c r="AE6" s="42" t="str">
        <f>IF(AD6&lt;12,6,(IF(AD6&lt;30,5,(IF(AD6&lt;37.5,4,(IF(AD6&lt;45,3,(IF(AD6&lt;52.5,2,(IF(AD6&lt;=60,1," ")))))))))))</f>
        <v xml:space="preserve"> </v>
      </c>
      <c r="AF6" s="79"/>
      <c r="AG6" s="39"/>
      <c r="AH6" s="43">
        <v>0.5</v>
      </c>
      <c r="AI6" s="44">
        <v>1</v>
      </c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5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1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8" t="str">
        <f>IF(COUNTBLANK(V7:AB7)=0,SUM(V7:AB7)," ")</f>
        <v xml:space="preserve"> </v>
      </c>
      <c r="AD7" s="41" t="str">
        <f>IF(COUNTBLANK(C7:AC7)=0,SUM(K7+U7+AC7)," ")</f>
        <v xml:space="preserve"> </v>
      </c>
      <c r="AE7" s="42" t="str">
        <f t="shared" ref="AE7:AE39" si="2">IF(AD7&lt;12,6,(IF(AD7&lt;30,5,(IF(AD7&lt;37.5,4,(IF(AD7&lt;45,3,(IF(AD7&lt;52.5,2,(IF(AD7&lt;=60,1," ")))))))))))</f>
        <v xml:space="preserve"> </v>
      </c>
      <c r="AF7" s="79"/>
      <c r="AG7" s="39"/>
      <c r="AH7" s="39">
        <v>1</v>
      </c>
      <c r="AI7" s="44">
        <v>2</v>
      </c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5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1"/>
        <v xml:space="preserve"> </v>
      </c>
      <c r="V8" s="2"/>
      <c r="W8" s="2"/>
      <c r="X8" s="2"/>
      <c r="Y8" s="2"/>
      <c r="Z8" s="2"/>
      <c r="AA8" s="2"/>
      <c r="AB8" s="2"/>
      <c r="AC8" s="8" t="str">
        <f>IF(COUNTBLANK(V8:AB8)=0,SUM(V8:AB8)," ")</f>
        <v xml:space="preserve"> </v>
      </c>
      <c r="AD8" s="41" t="str">
        <f>IF(COUNTBLANK(C8:AC8)=0,SUM(K8+U8+AC8)," ")</f>
        <v xml:space="preserve"> </v>
      </c>
      <c r="AE8" s="42" t="str">
        <f t="shared" si="2"/>
        <v xml:space="preserve"> </v>
      </c>
      <c r="AF8" s="79"/>
      <c r="AG8" s="39"/>
      <c r="AH8" s="39">
        <v>1.5</v>
      </c>
      <c r="AI8" s="44">
        <v>3</v>
      </c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5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1"/>
        <v xml:space="preserve"> </v>
      </c>
      <c r="V9" s="2"/>
      <c r="W9" s="2"/>
      <c r="X9" s="2"/>
      <c r="Y9" s="2"/>
      <c r="Z9" s="2"/>
      <c r="AA9" s="2"/>
      <c r="AB9" s="2"/>
      <c r="AC9" s="8" t="str">
        <f>IF(COUNTBLANK(V9:AB9)=0,SUM(V9:AB9)," ")</f>
        <v xml:space="preserve"> </v>
      </c>
      <c r="AD9" s="41" t="str">
        <f>IF(COUNTBLANK(C9:AC9)=0,SUM(K9+U9+AC9)," ")</f>
        <v xml:space="preserve"> </v>
      </c>
      <c r="AE9" s="42" t="str">
        <f t="shared" si="2"/>
        <v xml:space="preserve"> </v>
      </c>
      <c r="AF9" s="79"/>
      <c r="AG9" s="39"/>
      <c r="AH9" s="39">
        <v>2</v>
      </c>
      <c r="AI9" s="45">
        <v>4</v>
      </c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</row>
    <row r="10" spans="1:55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1"/>
        <v xml:space="preserve"> </v>
      </c>
      <c r="V10" s="2"/>
      <c r="W10" s="2"/>
      <c r="X10" s="2"/>
      <c r="Y10" s="2"/>
      <c r="Z10" s="2"/>
      <c r="AA10" s="2"/>
      <c r="AB10" s="2"/>
      <c r="AC10" s="8" t="str">
        <f>IF(COUNTBLANK(V10:AB10)=0,SUM(V10:AB10)," ")</f>
        <v xml:space="preserve"> </v>
      </c>
      <c r="AD10" s="41" t="str">
        <f>IF(COUNTBLANK(C10:AC10)=0,SUM(K10+U10+AC10)," ")</f>
        <v xml:space="preserve"> </v>
      </c>
      <c r="AE10" s="42" t="str">
        <f t="shared" si="2"/>
        <v xml:space="preserve"> </v>
      </c>
      <c r="AF10" s="79"/>
      <c r="AG10" s="39"/>
      <c r="AH10" s="46">
        <v>2.5</v>
      </c>
      <c r="AI10" s="45">
        <v>5</v>
      </c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5"/>
      <c r="BC10" s="45"/>
    </row>
    <row r="11" spans="1:55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1"/>
        <v xml:space="preserve"> </v>
      </c>
      <c r="V11" s="2"/>
      <c r="W11" s="2"/>
      <c r="X11" s="2"/>
      <c r="Y11" s="2"/>
      <c r="Z11" s="2"/>
      <c r="AA11" s="2"/>
      <c r="AB11" s="2"/>
      <c r="AC11" s="8" t="str">
        <f>IF(COUNTBLANK(V11:AB11)=0,SUM(V11:AB11)," ")</f>
        <v xml:space="preserve"> </v>
      </c>
      <c r="AD11" s="41" t="str">
        <f>IF(COUNTBLANK(C11:AC11)=0,SUM(K11+U11+AC11)," ")</f>
        <v xml:space="preserve"> </v>
      </c>
      <c r="AE11" s="42" t="str">
        <f t="shared" si="2"/>
        <v xml:space="preserve"> </v>
      </c>
      <c r="AF11" s="79"/>
      <c r="AG11" s="39"/>
      <c r="AH11" s="39">
        <v>3</v>
      </c>
      <c r="AI11" s="45">
        <v>6</v>
      </c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</row>
    <row r="12" spans="1:55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1"/>
        <v xml:space="preserve"> </v>
      </c>
      <c r="V12" s="2"/>
      <c r="W12" s="2"/>
      <c r="X12" s="2"/>
      <c r="Y12" s="2"/>
      <c r="Z12" s="2"/>
      <c r="AA12" s="2"/>
      <c r="AB12" s="2"/>
      <c r="AC12" s="8" t="str">
        <f>IF(COUNTBLANK(V12:AB12)=0,SUM(V12:AB12)," ")</f>
        <v xml:space="preserve"> </v>
      </c>
      <c r="AD12" s="41" t="str">
        <f>IF(COUNTBLANK(C12:AC12)=0,SUM(K12+U12+AC12)," ")</f>
        <v xml:space="preserve"> </v>
      </c>
      <c r="AE12" s="42" t="str">
        <f t="shared" si="2"/>
        <v xml:space="preserve"> </v>
      </c>
      <c r="AF12" s="79"/>
      <c r="AG12" s="39"/>
      <c r="AH12" s="39">
        <v>3.5</v>
      </c>
    </row>
    <row r="13" spans="1:55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1"/>
        <v xml:space="preserve"> </v>
      </c>
      <c r="V13" s="2"/>
      <c r="W13" s="2"/>
      <c r="X13" s="2"/>
      <c r="Y13" s="2"/>
      <c r="Z13" s="2"/>
      <c r="AA13" s="2"/>
      <c r="AB13" s="2"/>
      <c r="AC13" s="8" t="str">
        <f>IF(COUNTBLANK(V13:AB13)=0,SUM(V13:AB13)," ")</f>
        <v xml:space="preserve"> </v>
      </c>
      <c r="AD13" s="41" t="str">
        <f>IF(COUNTBLANK(C13:AC13)=0,SUM(K13+U13+AC13)," ")</f>
        <v xml:space="preserve"> </v>
      </c>
      <c r="AE13" s="42" t="str">
        <f t="shared" si="2"/>
        <v xml:space="preserve"> </v>
      </c>
      <c r="AF13" s="79"/>
      <c r="AG13" s="39"/>
      <c r="AH13" s="39">
        <v>4</v>
      </c>
    </row>
    <row r="14" spans="1:55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1"/>
        <v xml:space="preserve"> </v>
      </c>
      <c r="V14" s="2"/>
      <c r="W14" s="2"/>
      <c r="X14" s="2"/>
      <c r="Y14" s="2"/>
      <c r="Z14" s="2"/>
      <c r="AA14" s="2"/>
      <c r="AB14" s="2"/>
      <c r="AC14" s="8" t="str">
        <f>IF(COUNTBLANK(V14:AB14)=0,SUM(V14:AB14)," ")</f>
        <v xml:space="preserve"> </v>
      </c>
      <c r="AD14" s="41" t="str">
        <f>IF(COUNTBLANK(C14:AC14)=0,SUM(K14+U14+AC14)," ")</f>
        <v xml:space="preserve"> </v>
      </c>
      <c r="AE14" s="42" t="str">
        <f t="shared" si="2"/>
        <v xml:space="preserve"> </v>
      </c>
      <c r="AF14" s="79"/>
      <c r="AG14" s="39"/>
      <c r="AH14" s="39">
        <v>4.5</v>
      </c>
    </row>
    <row r="15" spans="1:55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1"/>
        <v xml:space="preserve"> </v>
      </c>
      <c r="V15" s="2"/>
      <c r="W15" s="2"/>
      <c r="X15" s="2"/>
      <c r="Y15" s="2"/>
      <c r="Z15" s="2"/>
      <c r="AA15" s="2"/>
      <c r="AB15" s="2"/>
      <c r="AC15" s="8" t="str">
        <f>IF(COUNTBLANK(V15:AB15)=0,SUM(V15:AB15)," ")</f>
        <v xml:space="preserve"> </v>
      </c>
      <c r="AD15" s="41" t="str">
        <f>IF(COUNTBLANK(C15:AC15)=0,SUM(K15+U15+AC15)," ")</f>
        <v xml:space="preserve"> </v>
      </c>
      <c r="AE15" s="42" t="str">
        <f t="shared" si="2"/>
        <v xml:space="preserve"> </v>
      </c>
      <c r="AF15" s="79"/>
      <c r="AG15" s="39"/>
      <c r="AH15" s="39">
        <v>5</v>
      </c>
    </row>
    <row r="16" spans="1:55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1"/>
        <v xml:space="preserve"> </v>
      </c>
      <c r="V16" s="2"/>
      <c r="W16" s="2"/>
      <c r="X16" s="2"/>
      <c r="Y16" s="2"/>
      <c r="Z16" s="2"/>
      <c r="AA16" s="2"/>
      <c r="AB16" s="2"/>
      <c r="AC16" s="8" t="str">
        <f>IF(COUNTBLANK(V16:AB16)=0,SUM(V16:AB16)," ")</f>
        <v xml:space="preserve"> </v>
      </c>
      <c r="AD16" s="41" t="str">
        <f>IF(COUNTBLANK(C16:AC16)=0,SUM(K16+U16+AC16)," ")</f>
        <v xml:space="preserve"> </v>
      </c>
      <c r="AE16" s="42" t="str">
        <f t="shared" si="2"/>
        <v xml:space="preserve"> </v>
      </c>
      <c r="AF16" s="79"/>
      <c r="AG16" s="39"/>
      <c r="AH16" s="39">
        <v>5.5</v>
      </c>
    </row>
    <row r="17" spans="1:34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1"/>
        <v xml:space="preserve"> </v>
      </c>
      <c r="V17" s="2"/>
      <c r="W17" s="2"/>
      <c r="X17" s="2"/>
      <c r="Y17" s="2"/>
      <c r="Z17" s="2"/>
      <c r="AA17" s="2"/>
      <c r="AB17" s="2"/>
      <c r="AC17" s="8" t="str">
        <f>IF(COUNTBLANK(V17:AB17)=0,SUM(V17:AB17)," ")</f>
        <v xml:space="preserve"> </v>
      </c>
      <c r="AD17" s="41" t="str">
        <f>IF(COUNTBLANK(C17:AC17)=0,SUM(K17+U17+AC17)," ")</f>
        <v xml:space="preserve"> </v>
      </c>
      <c r="AE17" s="42" t="str">
        <f t="shared" si="2"/>
        <v xml:space="preserve"> </v>
      </c>
      <c r="AF17" s="79"/>
      <c r="AG17" s="39"/>
      <c r="AH17" s="39">
        <v>6</v>
      </c>
    </row>
    <row r="18" spans="1:34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1"/>
        <v xml:space="preserve"> </v>
      </c>
      <c r="V18" s="2"/>
      <c r="W18" s="2"/>
      <c r="X18" s="2"/>
      <c r="Y18" s="2"/>
      <c r="Z18" s="2"/>
      <c r="AA18" s="2"/>
      <c r="AB18" s="2"/>
      <c r="AC18" s="8" t="str">
        <f>IF(COUNTBLANK(V18:AB18)=0,SUM(V18:AB18)," ")</f>
        <v xml:space="preserve"> </v>
      </c>
      <c r="AD18" s="41" t="str">
        <f>IF(COUNTBLANK(C18:AC18)=0,SUM(K18+U18+AC18)," ")</f>
        <v xml:space="preserve"> </v>
      </c>
      <c r="AE18" s="42" t="str">
        <f t="shared" si="2"/>
        <v xml:space="preserve"> </v>
      </c>
      <c r="AF18" s="79"/>
      <c r="AG18" s="39"/>
      <c r="AH18" s="39">
        <v>6.5</v>
      </c>
    </row>
    <row r="19" spans="1:34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1"/>
        <v xml:space="preserve"> </v>
      </c>
      <c r="V19" s="2"/>
      <c r="W19" s="2"/>
      <c r="X19" s="2"/>
      <c r="Y19" s="2"/>
      <c r="Z19" s="2"/>
      <c r="AA19" s="2"/>
      <c r="AB19" s="2"/>
      <c r="AC19" s="8" t="str">
        <f>IF(COUNTBLANK(V19:AB19)=0,SUM(V19:AB19)," ")</f>
        <v xml:space="preserve"> </v>
      </c>
      <c r="AD19" s="41" t="str">
        <f>IF(COUNTBLANK(C19:AC19)=0,SUM(K19+U19+AC19)," ")</f>
        <v xml:space="preserve"> </v>
      </c>
      <c r="AE19" s="42" t="str">
        <f t="shared" si="2"/>
        <v xml:space="preserve"> </v>
      </c>
      <c r="AF19" s="79"/>
      <c r="AG19" s="39"/>
      <c r="AH19" s="39">
        <v>7</v>
      </c>
    </row>
    <row r="20" spans="1:34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1"/>
        <v xml:space="preserve"> </v>
      </c>
      <c r="V20" s="2"/>
      <c r="W20" s="2"/>
      <c r="X20" s="2"/>
      <c r="Y20" s="2"/>
      <c r="Z20" s="2"/>
      <c r="AA20" s="2"/>
      <c r="AB20" s="2"/>
      <c r="AC20" s="8" t="str">
        <f>IF(COUNTBLANK(V20:AB20)=0,SUM(V20:AB20)," ")</f>
        <v xml:space="preserve"> </v>
      </c>
      <c r="AD20" s="41" t="str">
        <f>IF(COUNTBLANK(C20:AC20)=0,SUM(K20+U20+AC20)," ")</f>
        <v xml:space="preserve"> </v>
      </c>
      <c r="AE20" s="42" t="str">
        <f t="shared" si="2"/>
        <v xml:space="preserve"> </v>
      </c>
      <c r="AF20" s="79"/>
      <c r="AG20" s="39"/>
      <c r="AH20" s="39">
        <v>7.5</v>
      </c>
    </row>
    <row r="21" spans="1:34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1"/>
        <v xml:space="preserve"> </v>
      </c>
      <c r="V21" s="2"/>
      <c r="W21" s="2"/>
      <c r="X21" s="2"/>
      <c r="Y21" s="2"/>
      <c r="Z21" s="2"/>
      <c r="AA21" s="2"/>
      <c r="AB21" s="2"/>
      <c r="AC21" s="8" t="str">
        <f>IF(COUNTBLANK(V21:AB21)=0,SUM(V21:AB21)," ")</f>
        <v xml:space="preserve"> </v>
      </c>
      <c r="AD21" s="41" t="str">
        <f>IF(COUNTBLANK(C21:AC21)=0,SUM(K21+U21+AC21)," ")</f>
        <v xml:space="preserve"> </v>
      </c>
      <c r="AE21" s="42" t="str">
        <f t="shared" si="2"/>
        <v xml:space="preserve"> </v>
      </c>
      <c r="AF21" s="79"/>
      <c r="AG21" s="39"/>
      <c r="AH21" s="39">
        <v>8</v>
      </c>
    </row>
    <row r="22" spans="1:34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1"/>
        <v xml:space="preserve"> </v>
      </c>
      <c r="V22" s="2"/>
      <c r="W22" s="2"/>
      <c r="X22" s="2"/>
      <c r="Y22" s="2"/>
      <c r="Z22" s="2"/>
      <c r="AA22" s="2"/>
      <c r="AB22" s="2"/>
      <c r="AC22" s="8" t="str">
        <f>IF(COUNTBLANK(V22:AB22)=0,SUM(V22:AB22)," ")</f>
        <v xml:space="preserve"> </v>
      </c>
      <c r="AD22" s="41" t="str">
        <f>IF(COUNTBLANK(C22:AC22)=0,SUM(K22+U22+AC22)," ")</f>
        <v xml:space="preserve"> </v>
      </c>
      <c r="AE22" s="42" t="str">
        <f t="shared" si="2"/>
        <v xml:space="preserve"> </v>
      </c>
      <c r="AF22" s="79"/>
      <c r="AG22" s="39"/>
      <c r="AH22" s="39">
        <v>8.5</v>
      </c>
    </row>
    <row r="23" spans="1:34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1"/>
        <v xml:space="preserve"> </v>
      </c>
      <c r="V23" s="2"/>
      <c r="W23" s="2"/>
      <c r="X23" s="2"/>
      <c r="Y23" s="2"/>
      <c r="Z23" s="2"/>
      <c r="AA23" s="2"/>
      <c r="AB23" s="2"/>
      <c r="AC23" s="8" t="str">
        <f>IF(COUNTBLANK(V23:AB23)=0,SUM(V23:AB23)," ")</f>
        <v xml:space="preserve"> </v>
      </c>
      <c r="AD23" s="41" t="str">
        <f>IF(COUNTBLANK(C23:AC23)=0,SUM(K23+U23+AC23)," ")</f>
        <v xml:space="preserve"> </v>
      </c>
      <c r="AE23" s="42" t="str">
        <f t="shared" si="2"/>
        <v xml:space="preserve"> </v>
      </c>
      <c r="AF23" s="79"/>
      <c r="AG23" s="39"/>
      <c r="AH23" s="39">
        <v>9</v>
      </c>
    </row>
    <row r="24" spans="1:34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1"/>
        <v xml:space="preserve"> </v>
      </c>
      <c r="V24" s="2"/>
      <c r="W24" s="2"/>
      <c r="X24" s="2"/>
      <c r="Y24" s="2"/>
      <c r="Z24" s="2"/>
      <c r="AA24" s="2"/>
      <c r="AB24" s="2"/>
      <c r="AC24" s="8" t="str">
        <f>IF(COUNTBLANK(V24:AB24)=0,SUM(V24:AB24)," ")</f>
        <v xml:space="preserve"> </v>
      </c>
      <c r="AD24" s="41" t="str">
        <f>IF(COUNTBLANK(C24:AC24)=0,SUM(K24+U24+AC24)," ")</f>
        <v xml:space="preserve"> </v>
      </c>
      <c r="AE24" s="42" t="str">
        <f t="shared" si="2"/>
        <v xml:space="preserve"> </v>
      </c>
      <c r="AF24" s="79"/>
      <c r="AG24" s="39"/>
      <c r="AH24" s="39">
        <v>9.5</v>
      </c>
    </row>
    <row r="25" spans="1:34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1"/>
        <v xml:space="preserve"> </v>
      </c>
      <c r="V25" s="2"/>
      <c r="W25" s="2"/>
      <c r="X25" s="2"/>
      <c r="Y25" s="2"/>
      <c r="Z25" s="2"/>
      <c r="AA25" s="2"/>
      <c r="AB25" s="2"/>
      <c r="AC25" s="8" t="str">
        <f>IF(COUNTBLANK(V25:AB25)=0,SUM(V25:AB25)," ")</f>
        <v xml:space="preserve"> </v>
      </c>
      <c r="AD25" s="41" t="str">
        <f>IF(COUNTBLANK(C25:AC25)=0,SUM(K25+U25+AC25)," ")</f>
        <v xml:space="preserve"> </v>
      </c>
      <c r="AE25" s="42" t="str">
        <f t="shared" si="2"/>
        <v xml:space="preserve"> </v>
      </c>
      <c r="AF25" s="79"/>
      <c r="AG25" s="39"/>
      <c r="AH25" s="39">
        <v>10</v>
      </c>
    </row>
    <row r="26" spans="1:34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1"/>
        <v xml:space="preserve"> </v>
      </c>
      <c r="V26" s="2"/>
      <c r="W26" s="2"/>
      <c r="X26" s="2"/>
      <c r="Y26" s="2"/>
      <c r="Z26" s="2"/>
      <c r="AA26" s="2"/>
      <c r="AB26" s="2"/>
      <c r="AC26" s="8" t="str">
        <f>IF(COUNTBLANK(V26:AB26)=0,SUM(V26:AB26)," ")</f>
        <v xml:space="preserve"> </v>
      </c>
      <c r="AD26" s="41" t="str">
        <f>IF(COUNTBLANK(C26:AC26)=0,SUM(K26+U26+AC26)," ")</f>
        <v xml:space="preserve"> </v>
      </c>
      <c r="AE26" s="42" t="str">
        <f t="shared" si="2"/>
        <v xml:space="preserve"> </v>
      </c>
      <c r="AF26" s="79"/>
      <c r="AG26" s="39"/>
      <c r="AH26" s="39">
        <v>10.5</v>
      </c>
    </row>
    <row r="27" spans="1:34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1"/>
        <v xml:space="preserve"> </v>
      </c>
      <c r="V27" s="2"/>
      <c r="W27" s="2"/>
      <c r="X27" s="2"/>
      <c r="Y27" s="2"/>
      <c r="Z27" s="2"/>
      <c r="AA27" s="2"/>
      <c r="AB27" s="2"/>
      <c r="AC27" s="8" t="str">
        <f>IF(COUNTBLANK(V27:AB27)=0,SUM(V27:AB27)," ")</f>
        <v xml:space="preserve"> </v>
      </c>
      <c r="AD27" s="41" t="str">
        <f>IF(COUNTBLANK(C27:AC27)=0,SUM(K27+U27+AC27)," ")</f>
        <v xml:space="preserve"> </v>
      </c>
      <c r="AE27" s="42" t="str">
        <f t="shared" si="2"/>
        <v xml:space="preserve"> </v>
      </c>
      <c r="AF27" s="79"/>
      <c r="AG27" s="39"/>
      <c r="AH27" s="39">
        <v>11</v>
      </c>
    </row>
    <row r="28" spans="1:34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1"/>
        <v xml:space="preserve"> </v>
      </c>
      <c r="V28" s="2"/>
      <c r="W28" s="2"/>
      <c r="X28" s="2"/>
      <c r="Y28" s="2"/>
      <c r="Z28" s="2"/>
      <c r="AA28" s="2"/>
      <c r="AB28" s="2"/>
      <c r="AC28" s="8" t="str">
        <f>IF(COUNTBLANK(V28:AB28)=0,SUM(V28:AB28)," ")</f>
        <v xml:space="preserve"> </v>
      </c>
      <c r="AD28" s="41" t="str">
        <f>IF(COUNTBLANK(C28:AC28)=0,SUM(K28+U28+AC28)," ")</f>
        <v xml:space="preserve"> </v>
      </c>
      <c r="AE28" s="42" t="str">
        <f t="shared" si="2"/>
        <v xml:space="preserve"> </v>
      </c>
      <c r="AF28" s="79"/>
      <c r="AG28" s="39"/>
      <c r="AH28" s="39">
        <v>11.5</v>
      </c>
    </row>
    <row r="29" spans="1:34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1"/>
        <v xml:space="preserve"> </v>
      </c>
      <c r="V29" s="2"/>
      <c r="W29" s="2"/>
      <c r="X29" s="2"/>
      <c r="Y29" s="2"/>
      <c r="Z29" s="2"/>
      <c r="AA29" s="2"/>
      <c r="AB29" s="2"/>
      <c r="AC29" s="8" t="str">
        <f>IF(COUNTBLANK(V29:AB29)=0,SUM(V29:AB29)," ")</f>
        <v xml:space="preserve"> </v>
      </c>
      <c r="AD29" s="41" t="str">
        <f>IF(COUNTBLANK(C29:AC29)=0,SUM(K29+U29+AC29)," ")</f>
        <v xml:space="preserve"> </v>
      </c>
      <c r="AE29" s="42" t="str">
        <f t="shared" si="2"/>
        <v xml:space="preserve"> </v>
      </c>
      <c r="AF29" s="79"/>
      <c r="AG29" s="39"/>
      <c r="AH29" s="39">
        <v>12</v>
      </c>
    </row>
    <row r="30" spans="1:34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1"/>
        <v xml:space="preserve"> </v>
      </c>
      <c r="V30" s="2"/>
      <c r="W30" s="2"/>
      <c r="X30" s="2"/>
      <c r="Y30" s="2"/>
      <c r="Z30" s="2"/>
      <c r="AA30" s="2"/>
      <c r="AB30" s="2"/>
      <c r="AC30" s="8" t="str">
        <f>IF(COUNTBLANK(V30:AB30)=0,SUM(V30:AB30)," ")</f>
        <v xml:space="preserve"> </v>
      </c>
      <c r="AD30" s="41" t="str">
        <f>IF(COUNTBLANK(C30:AC30)=0,SUM(K30+U30+AC30)," ")</f>
        <v xml:space="preserve"> </v>
      </c>
      <c r="AE30" s="42" t="str">
        <f t="shared" si="2"/>
        <v xml:space="preserve"> </v>
      </c>
      <c r="AF30" s="79"/>
      <c r="AG30" s="39"/>
      <c r="AH30" s="39">
        <v>12.5</v>
      </c>
    </row>
    <row r="31" spans="1:34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1"/>
        <v xml:space="preserve"> </v>
      </c>
      <c r="V31" s="2"/>
      <c r="W31" s="2"/>
      <c r="X31" s="2"/>
      <c r="Y31" s="2"/>
      <c r="Z31" s="2"/>
      <c r="AA31" s="2"/>
      <c r="AB31" s="2"/>
      <c r="AC31" s="8" t="str">
        <f>IF(COUNTBLANK(V31:AB31)=0,SUM(V31:AB31)," ")</f>
        <v xml:space="preserve"> </v>
      </c>
      <c r="AD31" s="41" t="str">
        <f>IF(COUNTBLANK(C31:AC31)=0,SUM(K31+U31+AC31)," ")</f>
        <v xml:space="preserve"> </v>
      </c>
      <c r="AE31" s="42" t="str">
        <f t="shared" si="2"/>
        <v xml:space="preserve"> </v>
      </c>
      <c r="AF31" s="79"/>
      <c r="AG31" s="39"/>
      <c r="AH31" s="39">
        <v>13</v>
      </c>
    </row>
    <row r="32" spans="1:34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1"/>
        <v xml:space="preserve"> </v>
      </c>
      <c r="V32" s="2"/>
      <c r="W32" s="2"/>
      <c r="X32" s="2"/>
      <c r="Y32" s="2"/>
      <c r="Z32" s="2"/>
      <c r="AA32" s="2"/>
      <c r="AB32" s="2"/>
      <c r="AC32" s="8" t="str">
        <f>IF(COUNTBLANK(V32:AB32)=0,SUM(V32:AB32)," ")</f>
        <v xml:space="preserve"> </v>
      </c>
      <c r="AD32" s="41" t="str">
        <f>IF(COUNTBLANK(C32:AC32)=0,SUM(K32+U32+AC32)," ")</f>
        <v xml:space="preserve"> </v>
      </c>
      <c r="AE32" s="42" t="str">
        <f t="shared" si="2"/>
        <v xml:space="preserve"> </v>
      </c>
      <c r="AF32" s="79"/>
      <c r="AG32" s="39"/>
      <c r="AH32" s="39">
        <v>13.5</v>
      </c>
    </row>
    <row r="33" spans="1:36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1"/>
        <v xml:space="preserve"> </v>
      </c>
      <c r="V33" s="2"/>
      <c r="W33" s="2"/>
      <c r="X33" s="2"/>
      <c r="Y33" s="2"/>
      <c r="Z33" s="2"/>
      <c r="AA33" s="2"/>
      <c r="AB33" s="2"/>
      <c r="AC33" s="8" t="str">
        <f>IF(COUNTBLANK(V33:AB33)=0,SUM(V33:AB33)," ")</f>
        <v xml:space="preserve"> </v>
      </c>
      <c r="AD33" s="41" t="str">
        <f>IF(COUNTBLANK(C33:AC33)=0,SUM(K33+U33+AC33)," ")</f>
        <v xml:space="preserve"> </v>
      </c>
      <c r="AE33" s="42" t="str">
        <f t="shared" si="2"/>
        <v xml:space="preserve"> </v>
      </c>
      <c r="AF33" s="79"/>
      <c r="AG33" s="39"/>
      <c r="AH33" s="39">
        <v>14</v>
      </c>
    </row>
    <row r="34" spans="1:36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1"/>
        <v xml:space="preserve"> </v>
      </c>
      <c r="V34" s="2"/>
      <c r="W34" s="2"/>
      <c r="X34" s="2"/>
      <c r="Y34" s="2"/>
      <c r="Z34" s="2"/>
      <c r="AA34" s="2"/>
      <c r="AB34" s="2"/>
      <c r="AC34" s="8" t="str">
        <f>IF(COUNTBLANK(V34:AB34)=0,SUM(V34:AB34)," ")</f>
        <v xml:space="preserve"> </v>
      </c>
      <c r="AD34" s="41" t="str">
        <f>IF(COUNTBLANK(C34:AC34)=0,SUM(K34+U34+AC34)," ")</f>
        <v xml:space="preserve"> </v>
      </c>
      <c r="AE34" s="42" t="str">
        <f t="shared" si="2"/>
        <v xml:space="preserve"> </v>
      </c>
      <c r="AF34" s="79"/>
      <c r="AG34" s="39"/>
      <c r="AH34" s="39">
        <v>14.5</v>
      </c>
    </row>
    <row r="35" spans="1:36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1"/>
        <v xml:space="preserve"> </v>
      </c>
      <c r="V35" s="2"/>
      <c r="W35" s="2"/>
      <c r="X35" s="2"/>
      <c r="Y35" s="2"/>
      <c r="Z35" s="2"/>
      <c r="AA35" s="2"/>
      <c r="AB35" s="2"/>
      <c r="AC35" s="8" t="str">
        <f>IF(COUNTBLANK(V35:AB35)=0,SUM(V35:AB35)," ")</f>
        <v xml:space="preserve"> </v>
      </c>
      <c r="AD35" s="41" t="str">
        <f>IF(COUNTBLANK(C35:AC35)=0,SUM(K35+U35+AC35)," ")</f>
        <v xml:space="preserve"> </v>
      </c>
      <c r="AE35" s="42" t="str">
        <f t="shared" si="2"/>
        <v xml:space="preserve"> </v>
      </c>
      <c r="AF35" s="79"/>
      <c r="AG35" s="39"/>
      <c r="AH35" s="39">
        <v>15</v>
      </c>
    </row>
    <row r="36" spans="1:36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1"/>
        <v xml:space="preserve"> </v>
      </c>
      <c r="V36" s="2"/>
      <c r="W36" s="2"/>
      <c r="X36" s="2"/>
      <c r="Y36" s="2"/>
      <c r="Z36" s="2"/>
      <c r="AA36" s="2"/>
      <c r="AB36" s="2"/>
      <c r="AC36" s="8" t="str">
        <f>IF(COUNTBLANK(V36:AB36)=0,SUM(V36:AB36)," ")</f>
        <v xml:space="preserve"> </v>
      </c>
      <c r="AD36" s="41" t="str">
        <f>IF(COUNTBLANK(C36:AC36)=0,SUM(K36+U36+AC36)," ")</f>
        <v xml:space="preserve"> </v>
      </c>
      <c r="AE36" s="42" t="str">
        <f t="shared" si="2"/>
        <v xml:space="preserve"> </v>
      </c>
      <c r="AF36" s="79"/>
      <c r="AG36" s="39"/>
      <c r="AH36" s="39"/>
    </row>
    <row r="37" spans="1:36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1"/>
        <v xml:space="preserve"> </v>
      </c>
      <c r="V37" s="2"/>
      <c r="W37" s="2"/>
      <c r="X37" s="2"/>
      <c r="Y37" s="2"/>
      <c r="Z37" s="2"/>
      <c r="AA37" s="2"/>
      <c r="AB37" s="2"/>
      <c r="AC37" s="8" t="str">
        <f>IF(COUNTBLANK(V37:AB37)=0,SUM(V37:AB37)," ")</f>
        <v xml:space="preserve"> </v>
      </c>
      <c r="AD37" s="41" t="str">
        <f>IF(COUNTBLANK(C37:AC37)=0,SUM(K37+U37+AC37)," ")</f>
        <v xml:space="preserve"> </v>
      </c>
      <c r="AE37" s="42" t="str">
        <f t="shared" si="2"/>
        <v xml:space="preserve"> </v>
      </c>
      <c r="AF37" s="79"/>
      <c r="AG37" s="39"/>
      <c r="AH37" s="39"/>
    </row>
    <row r="38" spans="1:36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1"/>
        <v xml:space="preserve"> </v>
      </c>
      <c r="V38" s="2"/>
      <c r="W38" s="2"/>
      <c r="X38" s="2"/>
      <c r="Y38" s="2"/>
      <c r="Z38" s="2"/>
      <c r="AA38" s="2"/>
      <c r="AB38" s="2"/>
      <c r="AC38" s="8" t="str">
        <f>IF(COUNTBLANK(V38:AB38)=0,SUM(V38:AB38)," ")</f>
        <v xml:space="preserve"> </v>
      </c>
      <c r="AD38" s="41" t="str">
        <f>IF(COUNTBLANK(C38:AC38)=0,SUM(K38+U38+AC38)," ")</f>
        <v xml:space="preserve"> </v>
      </c>
      <c r="AE38" s="42" t="str">
        <f t="shared" si="2"/>
        <v xml:space="preserve"> </v>
      </c>
      <c r="AF38" s="79"/>
      <c r="AG38" s="39"/>
      <c r="AH38" s="39"/>
    </row>
    <row r="39" spans="1:36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1"/>
        <v xml:space="preserve"> </v>
      </c>
      <c r="V39" s="5"/>
      <c r="W39" s="5"/>
      <c r="X39" s="5"/>
      <c r="Y39" s="5"/>
      <c r="Z39" s="5"/>
      <c r="AA39" s="5"/>
      <c r="AB39" s="5"/>
      <c r="AC39" s="7" t="str">
        <f>IF(COUNTBLANK(V39:AB39)=0,SUM(V39:AB39)," ")</f>
        <v xml:space="preserve"> </v>
      </c>
      <c r="AD39" s="48" t="str">
        <f>IF(COUNTBLANK(C39:AC39)=0,SUM(K39+U39+AC39)," ")</f>
        <v xml:space="preserve"> </v>
      </c>
      <c r="AE39" s="42" t="str">
        <f t="shared" si="2"/>
        <v xml:space="preserve"> </v>
      </c>
      <c r="AF39" s="80"/>
      <c r="AG39" s="39"/>
      <c r="AH39" s="39"/>
    </row>
    <row r="40" spans="1:36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2"/>
      <c r="AF40" s="52"/>
      <c r="AG40" s="49"/>
    </row>
    <row r="41" spans="1:36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5"/>
      <c r="AG41" s="49"/>
    </row>
    <row r="42" spans="1:36" s="16" customFormat="1" ht="15.75" x14ac:dyDescent="0.2">
      <c r="B42" s="87" t="s">
        <v>44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9"/>
    </row>
    <row r="43" spans="1:36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8"/>
      <c r="AF43" s="59"/>
    </row>
    <row r="44" spans="1:36" ht="13.5" thickBot="1" x14ac:dyDescent="0.25">
      <c r="A44" s="38"/>
      <c r="B44" s="60"/>
      <c r="C44" s="32" t="str">
        <f>C3</f>
        <v>1a</v>
      </c>
      <c r="D44" s="32" t="str">
        <f t="shared" ref="D44:AB44" si="3">D3</f>
        <v>1b</v>
      </c>
      <c r="E44" s="32" t="str">
        <f t="shared" si="3"/>
        <v>1c</v>
      </c>
      <c r="F44" s="32" t="str">
        <f t="shared" si="3"/>
        <v>1d</v>
      </c>
      <c r="G44" s="32" t="str">
        <f t="shared" si="3"/>
        <v>1e</v>
      </c>
      <c r="H44" s="32" t="str">
        <f t="shared" si="3"/>
        <v>1f</v>
      </c>
      <c r="I44" s="32" t="str">
        <f t="shared" si="3"/>
        <v>1g</v>
      </c>
      <c r="J44" s="32" t="str">
        <f t="shared" si="3"/>
        <v>1h</v>
      </c>
      <c r="K44" s="32" t="str">
        <f t="shared" si="3"/>
        <v>∑</v>
      </c>
      <c r="L44" s="32" t="str">
        <f t="shared" si="3"/>
        <v>2a</v>
      </c>
      <c r="M44" s="32" t="str">
        <f t="shared" si="3"/>
        <v>2b</v>
      </c>
      <c r="N44" s="32" t="str">
        <f t="shared" si="3"/>
        <v>2c</v>
      </c>
      <c r="O44" s="32" t="str">
        <f t="shared" si="3"/>
        <v>2d</v>
      </c>
      <c r="P44" s="32" t="str">
        <f t="shared" si="3"/>
        <v>2e</v>
      </c>
      <c r="Q44" s="32" t="str">
        <f t="shared" si="3"/>
        <v>2f</v>
      </c>
      <c r="R44" s="32" t="str">
        <f t="shared" si="3"/>
        <v>2g</v>
      </c>
      <c r="S44" s="32" t="str">
        <f t="shared" si="3"/>
        <v>2h</v>
      </c>
      <c r="T44" s="32" t="str">
        <f t="shared" si="3"/>
        <v>2i</v>
      </c>
      <c r="U44" s="32" t="str">
        <f t="shared" si="3"/>
        <v>∑</v>
      </c>
      <c r="V44" s="32" t="str">
        <f t="shared" si="3"/>
        <v>3a</v>
      </c>
      <c r="W44" s="32" t="str">
        <f t="shared" si="3"/>
        <v>3b</v>
      </c>
      <c r="X44" s="32" t="str">
        <f t="shared" si="3"/>
        <v>3c</v>
      </c>
      <c r="Y44" s="32" t="str">
        <f t="shared" si="3"/>
        <v>3d</v>
      </c>
      <c r="Z44" s="32" t="str">
        <f t="shared" si="3"/>
        <v>3e</v>
      </c>
      <c r="AA44" s="32" t="str">
        <f t="shared" si="3"/>
        <v>3f</v>
      </c>
      <c r="AB44" s="32" t="str">
        <f t="shared" si="3"/>
        <v>3g</v>
      </c>
      <c r="AC44" s="61" t="str">
        <f>AC3</f>
        <v>∑</v>
      </c>
      <c r="AD44" s="62" t="str">
        <f>AD3</f>
        <v>Summe</v>
      </c>
      <c r="AE44" s="58"/>
      <c r="AF44" s="63" t="s">
        <v>29</v>
      </c>
    </row>
    <row r="45" spans="1:36" ht="26.25" thickBot="1" x14ac:dyDescent="0.25">
      <c r="A45" s="15"/>
      <c r="B45" s="64" t="s">
        <v>2</v>
      </c>
      <c r="C45" s="65" t="str">
        <f t="shared" ref="C45:Z45" si="4">IF(COUNT(C6:C39)=0," ",ROUND(SUM(C6:C39)/COUNT(C6:C39),2))</f>
        <v xml:space="preserve"> </v>
      </c>
      <c r="D45" s="65" t="str">
        <f t="shared" si="4"/>
        <v xml:space="preserve"> </v>
      </c>
      <c r="E45" s="65" t="str">
        <f t="shared" si="4"/>
        <v xml:space="preserve"> </v>
      </c>
      <c r="F45" s="65" t="str">
        <f t="shared" si="4"/>
        <v xml:space="preserve"> </v>
      </c>
      <c r="G45" s="65" t="str">
        <f t="shared" si="4"/>
        <v xml:space="preserve"> </v>
      </c>
      <c r="H45" s="65" t="str">
        <f t="shared" si="4"/>
        <v xml:space="preserve"> </v>
      </c>
      <c r="I45" s="65" t="str">
        <f t="shared" si="4"/>
        <v xml:space="preserve"> </v>
      </c>
      <c r="J45" s="65" t="str">
        <f t="shared" si="4"/>
        <v xml:space="preserve"> </v>
      </c>
      <c r="K45" s="65" t="str">
        <f t="shared" si="4"/>
        <v xml:space="preserve"> </v>
      </c>
      <c r="L45" s="65" t="str">
        <f t="shared" si="4"/>
        <v xml:space="preserve"> </v>
      </c>
      <c r="M45" s="65" t="str">
        <f t="shared" si="4"/>
        <v xml:space="preserve"> </v>
      </c>
      <c r="N45" s="65" t="str">
        <f t="shared" si="4"/>
        <v xml:space="preserve"> </v>
      </c>
      <c r="O45" s="65" t="str">
        <f t="shared" si="4"/>
        <v xml:space="preserve"> </v>
      </c>
      <c r="P45" s="65" t="str">
        <f t="shared" si="4"/>
        <v xml:space="preserve"> </v>
      </c>
      <c r="Q45" s="65" t="str">
        <f t="shared" ref="Q45:T45" si="5">IF(COUNT(Q6:Q39)=0," ",ROUND(SUM(Q6:Q39)/COUNT(Q6:Q39),2))</f>
        <v xml:space="preserve"> </v>
      </c>
      <c r="R45" s="65" t="str">
        <f t="shared" si="5"/>
        <v xml:space="preserve"> </v>
      </c>
      <c r="S45" s="65" t="str">
        <f t="shared" si="5"/>
        <v xml:space="preserve"> </v>
      </c>
      <c r="T45" s="65" t="str">
        <f t="shared" si="5"/>
        <v xml:space="preserve"> </v>
      </c>
      <c r="U45" s="65" t="str">
        <f t="shared" si="4"/>
        <v xml:space="preserve"> </v>
      </c>
      <c r="V45" s="65" t="str">
        <f t="shared" si="4"/>
        <v xml:space="preserve"> </v>
      </c>
      <c r="W45" s="65" t="str">
        <f t="shared" si="4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4"/>
        <v xml:space="preserve"> </v>
      </c>
      <c r="AA45" s="66" t="str">
        <f t="shared" ref="AA45:AD45" si="6">IF(COUNT(AA6:AA39)=0," ",ROUND(SUM(AA6:AA39)/COUNT(AA6:AA39),2))</f>
        <v xml:space="preserve"> </v>
      </c>
      <c r="AB45" s="67" t="str">
        <f t="shared" si="6"/>
        <v xml:space="preserve"> </v>
      </c>
      <c r="AC45" s="67" t="str">
        <f t="shared" si="6"/>
        <v xml:space="preserve"> </v>
      </c>
      <c r="AD45" s="67" t="str">
        <f t="shared" si="6"/>
        <v xml:space="preserve"> </v>
      </c>
      <c r="AE45" s="58"/>
      <c r="AF45" s="68" t="s">
        <v>15</v>
      </c>
    </row>
    <row r="46" spans="1:36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58"/>
      <c r="AF46" s="70" t="str">
        <f>IF(COUNT(AF6:AF39)=0," ",ROUND((SUM(AF6:AF39)/COUNT(AF6:AF39)),2))</f>
        <v xml:space="preserve"> </v>
      </c>
    </row>
    <row r="47" spans="1:36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58"/>
      <c r="AF47" s="59"/>
    </row>
    <row r="48" spans="1:36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69"/>
      <c r="AE48" s="69"/>
      <c r="AF48" s="73"/>
      <c r="AH48" s="69"/>
      <c r="AI48" s="58"/>
      <c r="AJ48" s="58"/>
    </row>
    <row r="49" spans="2:36" ht="13.5" thickBot="1" x14ac:dyDescent="0.25">
      <c r="B49" s="74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71"/>
      <c r="J49" s="71"/>
      <c r="K49" s="77" t="str">
        <f>IF(COUNT(AE6:AE39)=0," ",ROUND((SUM(AE6:AE39)/COUNT(AE6:AE39)),2))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69"/>
      <c r="AE49" s="69"/>
      <c r="AF49" s="73"/>
      <c r="AH49" s="69"/>
      <c r="AI49" s="58"/>
      <c r="AJ49" s="58"/>
    </row>
    <row r="50" spans="2:36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20"/>
      <c r="AE50" s="20"/>
      <c r="AF50" s="22"/>
      <c r="AH50" s="69"/>
      <c r="AI50" s="58"/>
      <c r="AJ50" s="58"/>
    </row>
    <row r="51" spans="2:36" ht="8.25" customHeight="1" thickTop="1" x14ac:dyDescent="0.2"/>
  </sheetData>
  <sheetProtection password="CA67" sheet="1" objects="1" scenarios="1"/>
  <mergeCells count="3">
    <mergeCell ref="AF3:AF5"/>
    <mergeCell ref="C5:AD5"/>
    <mergeCell ref="B42:AF42"/>
  </mergeCells>
  <dataValidations count="5">
    <dataValidation type="list" allowBlank="1" showInputMessage="1" showErrorMessage="1" sqref="M6:M39 E6:E39 T6:T39 O6:R39 G6:I39">
      <formula1>$AH$5:$AH$9</formula1>
    </dataValidation>
    <dataValidation type="list" allowBlank="1" showInputMessage="1" showErrorMessage="1" sqref="D6:D39 J6:J39 S6:S39 Z6:Z39 F6:F39 N6:N39 V6:X39 AA6:AB39">
      <formula1>$AH$5:$AH$13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AF40">
      <formula1>$AL$7:$AL$12</formula1>
    </dataValidation>
    <dataValidation type="list" allowBlank="1" showInputMessage="1" showErrorMessage="1" sqref="Y6:Y39 C6:C39 L6:L39">
      <formula1>$AH$5:$AH$7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Information</vt:lpstr>
      <vt:lpstr>NT IGS-E WTR W1</vt:lpstr>
      <vt:lpstr>NT IGS-E WTR W2</vt:lpstr>
      <vt:lpstr>'NT IGS-E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2020-05-28T07:08:24Z</dcterms:modified>
</cp:coreProperties>
</file>