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9\2020_HS9_Deutsch\2020_HS9_DE Nachschreibtermin\"/>
    </mc:Choice>
  </mc:AlternateContent>
  <bookViews>
    <workbookView xWindow="360" yWindow="120" windowWidth="15195" windowHeight="12525" tabRatio="576"/>
  </bookViews>
  <sheets>
    <sheet name="Informationen" sheetId="21" r:id="rId1"/>
    <sheet name="DE NT HS9 WA" sheetId="15" r:id="rId2"/>
    <sheet name="DE NT HS9 WB" sheetId="20" r:id="rId3"/>
  </sheets>
  <definedNames>
    <definedName name="_xlnm.Print_Area" localSheetId="1">'DE NT HS9 WA'!$A$1:$N$59</definedName>
    <definedName name="_xlnm.Print_Area" localSheetId="2">'DE NT HS9 WB'!$A$1:$N$59</definedName>
  </definedNames>
  <calcPr calcId="162913"/>
</workbook>
</file>

<file path=xl/calcChain.xml><?xml version="1.0" encoding="utf-8"?>
<calcChain xmlns="http://schemas.openxmlformats.org/spreadsheetml/2006/main">
  <c r="F43" i="15" l="1"/>
  <c r="M46" i="20" l="1"/>
  <c r="H46" i="20"/>
  <c r="G46" i="20"/>
  <c r="F46" i="20"/>
  <c r="E46" i="20"/>
  <c r="D46" i="20"/>
  <c r="C46" i="20"/>
  <c r="H45" i="20"/>
  <c r="G45" i="20"/>
  <c r="F45" i="20"/>
  <c r="E45" i="20"/>
  <c r="D45" i="20"/>
  <c r="C45" i="20"/>
  <c r="F43" i="20"/>
  <c r="I39" i="20"/>
  <c r="J39" i="20" s="1"/>
  <c r="I38" i="20"/>
  <c r="J38" i="20" s="1"/>
  <c r="I37" i="20"/>
  <c r="J37" i="20" s="1"/>
  <c r="I36" i="20"/>
  <c r="J36" i="20" s="1"/>
  <c r="I35" i="20"/>
  <c r="J35" i="20" s="1"/>
  <c r="I34" i="20"/>
  <c r="J34" i="20" s="1"/>
  <c r="I33" i="20"/>
  <c r="J33" i="20" s="1"/>
  <c r="I32" i="20"/>
  <c r="J32" i="20" s="1"/>
  <c r="I31" i="20"/>
  <c r="J31" i="20" s="1"/>
  <c r="I30" i="20"/>
  <c r="J30" i="20" s="1"/>
  <c r="I29" i="20"/>
  <c r="J29" i="20" s="1"/>
  <c r="I28" i="20"/>
  <c r="J28" i="20" s="1"/>
  <c r="I27" i="20"/>
  <c r="J27" i="20" s="1"/>
  <c r="I26" i="20"/>
  <c r="J26" i="20" s="1"/>
  <c r="I25" i="20"/>
  <c r="J25" i="20" s="1"/>
  <c r="I24" i="20"/>
  <c r="J24" i="20" s="1"/>
  <c r="I23" i="20"/>
  <c r="J23" i="20" s="1"/>
  <c r="I22" i="20"/>
  <c r="J22" i="20" s="1"/>
  <c r="I21" i="20"/>
  <c r="J21" i="20" s="1"/>
  <c r="I20" i="20"/>
  <c r="J20" i="20" s="1"/>
  <c r="I19" i="20"/>
  <c r="J19" i="20" s="1"/>
  <c r="I18" i="20"/>
  <c r="J18" i="20" s="1"/>
  <c r="I17" i="20"/>
  <c r="J17" i="20" s="1"/>
  <c r="I16" i="20"/>
  <c r="J16" i="20" s="1"/>
  <c r="I15" i="20"/>
  <c r="J15" i="20" s="1"/>
  <c r="I14" i="20"/>
  <c r="J14" i="20" s="1"/>
  <c r="I13" i="20"/>
  <c r="J13" i="20" s="1"/>
  <c r="I12" i="20"/>
  <c r="J12" i="20" s="1"/>
  <c r="I11" i="20"/>
  <c r="J11" i="20" s="1"/>
  <c r="I10" i="20"/>
  <c r="J10" i="20" s="1"/>
  <c r="I9" i="20"/>
  <c r="J9" i="20" s="1"/>
  <c r="I8" i="20"/>
  <c r="J8" i="20" s="1"/>
  <c r="I7" i="20"/>
  <c r="J7" i="20" s="1"/>
  <c r="I6" i="20"/>
  <c r="J6" i="20" s="1"/>
  <c r="I4" i="20"/>
  <c r="P3" i="20"/>
  <c r="H50" i="20" l="1"/>
  <c r="D50" i="20"/>
  <c r="G50" i="20"/>
  <c r="C50" i="20"/>
  <c r="F50" i="20"/>
  <c r="M50" i="20"/>
  <c r="E50" i="20"/>
  <c r="I7" i="15"/>
  <c r="J7" i="15" s="1"/>
  <c r="I8" i="15"/>
  <c r="J8" i="15" s="1"/>
  <c r="I9" i="15"/>
  <c r="J9" i="15" s="1"/>
  <c r="I10" i="15"/>
  <c r="J10" i="15" s="1"/>
  <c r="I11" i="15"/>
  <c r="J11" i="15" s="1"/>
  <c r="I12" i="15"/>
  <c r="J12" i="15" s="1"/>
  <c r="I13" i="15"/>
  <c r="J13" i="15" s="1"/>
  <c r="I14" i="15"/>
  <c r="J14" i="15" s="1"/>
  <c r="I15" i="15"/>
  <c r="J15" i="15" s="1"/>
  <c r="I16" i="15"/>
  <c r="J16" i="15" s="1"/>
  <c r="I17" i="15"/>
  <c r="J17" i="15" s="1"/>
  <c r="I18" i="15"/>
  <c r="J18" i="15" s="1"/>
  <c r="I19" i="15"/>
  <c r="J19" i="15" s="1"/>
  <c r="I20" i="15"/>
  <c r="J20" i="15" s="1"/>
  <c r="I21" i="15"/>
  <c r="J21" i="15" s="1"/>
  <c r="I22" i="15"/>
  <c r="J22" i="15" s="1"/>
  <c r="I23" i="15"/>
  <c r="J23" i="15" s="1"/>
  <c r="I24" i="15"/>
  <c r="J24" i="15" s="1"/>
  <c r="I25" i="15"/>
  <c r="J25" i="15" s="1"/>
  <c r="I26" i="15"/>
  <c r="J26" i="15" s="1"/>
  <c r="I27" i="15"/>
  <c r="J27" i="15" s="1"/>
  <c r="I28" i="15"/>
  <c r="J28" i="15" s="1"/>
  <c r="I29" i="15"/>
  <c r="J29" i="15" s="1"/>
  <c r="I30" i="15"/>
  <c r="J30" i="15" s="1"/>
  <c r="I31" i="15"/>
  <c r="J31" i="15" s="1"/>
  <c r="I32" i="15"/>
  <c r="J32" i="15" s="1"/>
  <c r="I33" i="15"/>
  <c r="J33" i="15" s="1"/>
  <c r="I34" i="15"/>
  <c r="J34" i="15" s="1"/>
  <c r="I35" i="15"/>
  <c r="J35" i="15" s="1"/>
  <c r="I36" i="15"/>
  <c r="J36" i="15" s="1"/>
  <c r="I37" i="15"/>
  <c r="J37" i="15" s="1"/>
  <c r="I38" i="15"/>
  <c r="J38" i="15" s="1"/>
  <c r="I39" i="15"/>
  <c r="J39" i="15" s="1"/>
  <c r="I6" i="15"/>
  <c r="J6" i="15" s="1"/>
  <c r="H46" i="15"/>
  <c r="H45" i="15"/>
  <c r="I4" i="15"/>
  <c r="H50" i="15" l="1"/>
  <c r="M46" i="15" l="1"/>
  <c r="G46" i="15"/>
  <c r="F46" i="15"/>
  <c r="C46" i="15"/>
  <c r="G45" i="15" l="1"/>
  <c r="E46" i="15" l="1"/>
  <c r="D46" i="15"/>
  <c r="F45" i="15"/>
  <c r="E45" i="15"/>
  <c r="D45" i="15"/>
  <c r="C45" i="15"/>
  <c r="P3" i="15"/>
  <c r="C50" i="15" l="1"/>
  <c r="D50" i="15"/>
  <c r="G50" i="15"/>
  <c r="M50" i="15"/>
  <c r="E50" i="15"/>
  <c r="F50" i="15"/>
</calcChain>
</file>

<file path=xl/sharedStrings.xml><?xml version="1.0" encoding="utf-8"?>
<sst xmlns="http://schemas.openxmlformats.org/spreadsheetml/2006/main" count="56" uniqueCount="31">
  <si>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</si>
  <si>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</si>
  <si>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</si>
  <si>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</si>
  <si>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</si>
  <si>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</si>
  <si>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</si>
  <si>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</si>
  <si>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</si>
  <si>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</si>
  <si>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</si>
  <si>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</si>
  <si>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</si>
  <si>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Grammatik / Ausdruck</t>
  </si>
  <si>
    <t>Hörver-stehen</t>
  </si>
  <si>
    <t>Rechtschrei-bung</t>
  </si>
  <si>
    <t xml:space="preserve">Vornote
</t>
  </si>
  <si>
    <t>Deutsch</t>
  </si>
  <si>
    <t>Äußere   Form</t>
  </si>
  <si>
    <t>Hauptschule 9</t>
  </si>
  <si>
    <t>ABA 2020</t>
  </si>
  <si>
    <t>Basisteil</t>
  </si>
  <si>
    <t>Wahlteil I</t>
  </si>
  <si>
    <t>In GOSIN einzutragende Ergebnisse für ABA 2020 Deutsch</t>
  </si>
  <si>
    <t>Wahlteil II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</si>
  <si>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</si>
  <si>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</si>
  <si>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</si>
  <si>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</si>
  <si>
    <t>Nachschreibtermin Wahlaufgabe A</t>
  </si>
  <si>
    <t>Nachschreibtermin Wahlaufgabe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</si>
</sst>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6" fillId="0" borderId="1" xfId="0" applyFont="1" applyBorder="1" applyProtection="1">
      <protection locked="0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 shrinkToFit="1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Protection="1">
      <protection locked="0"/>
    </xf>
    <xf numFmtId="0" fontId="8" fillId="6" borderId="0" xfId="0" applyFont="1" applyFill="1" applyAlignment="1"/>
    <xf numFmtId="0" fontId="8" fillId="6" borderId="0" xfId="0" applyFont="1" applyFill="1"/>
    <xf numFmtId="0" fontId="8" fillId="0" borderId="0" xfId="0" applyFont="1"/>
    <xf numFmtId="0" fontId="8" fillId="6" borderId="1" xfId="0" applyFont="1" applyFill="1" applyBorder="1" applyAlignment="1">
      <alignment horizontal="center"/>
    </xf>
    <xf numFmtId="0" fontId="8" fillId="6" borderId="1" xfId="0" applyFont="1" applyFill="1" applyBorder="1" applyAlignment="1" applyProtection="1">
      <alignment horizontal="center"/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3" customWidth="1"/>
    <col min="14" max="16384" width="11.42578125" style="93" hidden="1"/>
  </cols>
  <sheetData>
    <row r="1" spans="1:13" x14ac:dyDescent="0.25">
      <c r="A1" s="91" t="s">
        <v>25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</row>
    <row r="2" spans="1:13" x14ac:dyDescent="0.25">
      <c r="A2" s="91" t="s">
        <v>26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x14ac:dyDescent="0.25">
      <c r="A5" s="92"/>
      <c r="B5" s="94" t="s">
        <v>27</v>
      </c>
      <c r="C5" s="94">
        <v>1</v>
      </c>
      <c r="D5" s="94">
        <v>2</v>
      </c>
      <c r="E5" s="94">
        <v>3</v>
      </c>
      <c r="F5" s="94">
        <v>4</v>
      </c>
      <c r="G5" s="94">
        <v>5</v>
      </c>
      <c r="H5" s="94">
        <v>6</v>
      </c>
      <c r="I5" s="92"/>
      <c r="J5" s="92"/>
      <c r="K5" s="92"/>
      <c r="L5" s="92"/>
      <c r="M5" s="92"/>
    </row>
    <row r="6" spans="1:13" x14ac:dyDescent="0.25">
      <c r="A6" s="92"/>
      <c r="B6" s="94" t="s">
        <v>28</v>
      </c>
      <c r="C6" s="95"/>
      <c r="D6" s="95"/>
      <c r="E6" s="95"/>
      <c r="F6" s="95"/>
      <c r="G6" s="95"/>
      <c r="H6" s="95"/>
      <c r="I6" s="92"/>
      <c r="J6" s="92"/>
      <c r="K6" s="92"/>
      <c r="L6" s="92"/>
      <c r="M6" s="92"/>
    </row>
    <row r="7" spans="1:13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D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7.140625" style="4" hidden="1"/>
    <col min="17" max="17" width="9.28515625" style="4" hidden="1"/>
    <col min="18" max="16383" width="2.42578125" style="4" hidden="1"/>
    <col min="16384" max="16384" width="2.140625" style="4" hidden="1"/>
  </cols>
  <sheetData>
    <row r="1" spans="1:21" s="3" customFormat="1" ht="15.75" customHeight="1" thickTop="1" x14ac:dyDescent="0.25">
      <c r="A1" s="36"/>
      <c r="B1" s="37" t="s">
        <v>17</v>
      </c>
      <c r="C1" s="37" t="s">
        <v>29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20</v>
      </c>
      <c r="C2" s="42" t="s">
        <v>19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14</v>
      </c>
      <c r="D3" s="46" t="s">
        <v>21</v>
      </c>
      <c r="E3" s="46" t="s">
        <v>22</v>
      </c>
      <c r="F3" s="48" t="s">
        <v>13</v>
      </c>
      <c r="G3" s="48" t="s">
        <v>15</v>
      </c>
      <c r="H3" s="87" t="s">
        <v>18</v>
      </c>
      <c r="I3" s="48" t="s">
        <v>6</v>
      </c>
      <c r="J3" s="98" t="s">
        <v>5</v>
      </c>
      <c r="K3" s="109" t="s">
        <v>16</v>
      </c>
      <c r="L3" s="16"/>
      <c r="M3" s="120"/>
      <c r="N3" s="121"/>
      <c r="O3" s="12"/>
      <c r="P3" s="4" t="str">
        <f>""</f>
        <v/>
      </c>
    </row>
    <row r="4" spans="1:21" x14ac:dyDescent="0.2">
      <c r="A4" s="49"/>
      <c r="B4" s="50" t="s">
        <v>4</v>
      </c>
      <c r="C4" s="51">
        <v>6</v>
      </c>
      <c r="D4" s="51">
        <v>17</v>
      </c>
      <c r="E4" s="51">
        <v>10</v>
      </c>
      <c r="F4" s="51">
        <v>6</v>
      </c>
      <c r="G4" s="51">
        <v>6</v>
      </c>
      <c r="H4" s="80">
        <v>1</v>
      </c>
      <c r="I4" s="51">
        <f>SUM(C4:H4)</f>
        <v>46</v>
      </c>
      <c r="J4" s="99"/>
      <c r="K4" s="110"/>
      <c r="L4" s="17"/>
      <c r="M4" s="120"/>
      <c r="N4" s="122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51" t="s">
        <v>2</v>
      </c>
      <c r="C5" s="100" t="s">
        <v>12</v>
      </c>
      <c r="D5" s="101"/>
      <c r="E5" s="101"/>
      <c r="F5" s="101"/>
      <c r="G5" s="102"/>
      <c r="H5" s="78"/>
      <c r="I5" s="53"/>
      <c r="J5" s="99"/>
      <c r="K5" s="110"/>
      <c r="L5" s="18"/>
      <c r="M5" s="120"/>
      <c r="N5" s="122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51" t="str">
        <f>IF(COUNTBLANK(C6:H6)=0,SUM(C6:H6)," ")</f>
        <v xml:space="preserve"> </v>
      </c>
      <c r="J6" s="51" t="str">
        <f>IF(I6&lt;10.5,6,(IF(I6&lt;22.5,5,(IF(I6&lt;28.5,4,(IF(I6&lt;34.5,3,(IF(I6&lt;40.5,2,(IF(I6&lt;=46,1," ")))))))))))</f>
        <v xml:space="preserve"> </v>
      </c>
      <c r="K6" s="23"/>
      <c r="L6" s="19"/>
      <c r="M6" s="19"/>
      <c r="N6" s="19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19"/>
      <c r="M7" s="19"/>
      <c r="N7" s="19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19"/>
      <c r="M8" s="19"/>
      <c r="N8" s="19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19"/>
      <c r="M9" s="19"/>
      <c r="N9" s="19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19"/>
      <c r="M10" s="19"/>
      <c r="N10" s="19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19"/>
      <c r="M11" s="19"/>
      <c r="N11" s="19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19"/>
      <c r="M12" s="19"/>
      <c r="N12" s="19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19"/>
      <c r="M13" s="19"/>
      <c r="N13" s="19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19"/>
      <c r="M14" s="19"/>
      <c r="N14" s="19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19"/>
      <c r="M15" s="19"/>
      <c r="N15" s="19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19"/>
      <c r="M16" s="19"/>
      <c r="N16" s="19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19"/>
      <c r="M17" s="19"/>
      <c r="N17" s="19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19"/>
      <c r="M18" s="27"/>
      <c r="N18" s="19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19"/>
      <c r="M19" s="19"/>
      <c r="N19" s="19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19"/>
      <c r="M20" s="19"/>
      <c r="N20" s="19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19"/>
      <c r="M21" s="19"/>
      <c r="N21" s="19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19"/>
      <c r="M22" s="19"/>
      <c r="N22" s="19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19"/>
      <c r="M23" s="19"/>
      <c r="N23" s="19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19"/>
      <c r="M24" s="19"/>
      <c r="N24" s="19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19"/>
      <c r="M25" s="19"/>
      <c r="N25" s="19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19"/>
      <c r="M26" s="19"/>
      <c r="N26" s="19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19"/>
      <c r="M27" s="19"/>
      <c r="N27" s="19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19"/>
      <c r="M28" s="19"/>
      <c r="N28" s="19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19"/>
      <c r="M29" s="19"/>
      <c r="N29" s="19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19"/>
      <c r="M30" s="19"/>
      <c r="N30" s="19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19"/>
      <c r="M31" s="19"/>
      <c r="N31" s="19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19"/>
      <c r="M32" s="19"/>
      <c r="N32" s="19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19"/>
      <c r="M33" s="19"/>
      <c r="N33" s="19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19"/>
      <c r="M34" s="19"/>
      <c r="N34" s="19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19"/>
      <c r="M35" s="19"/>
      <c r="N35" s="19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19"/>
      <c r="M36" s="19"/>
      <c r="N36" s="19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19"/>
      <c r="M37" s="19"/>
      <c r="N37" s="19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19"/>
      <c r="M38" s="19"/>
      <c r="N38" s="19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19"/>
      <c r="M39" s="19"/>
      <c r="N39" s="19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11" t="s">
        <v>11</v>
      </c>
      <c r="M42" s="112"/>
      <c r="N42" s="113"/>
      <c r="P42" s="4">
        <v>38</v>
      </c>
      <c r="Q42" s="4">
        <v>19</v>
      </c>
    </row>
    <row r="43" spans="1:17" s="3" customFormat="1" ht="15.75" customHeight="1" x14ac:dyDescent="0.25">
      <c r="B43" s="96" t="s">
        <v>23</v>
      </c>
      <c r="C43" s="97"/>
      <c r="D43" s="97"/>
      <c r="E43" s="97"/>
      <c r="F43" s="62" t="str">
        <f>C1</f>
        <v>Nachschreibtermin Wahlaufgabe A</v>
      </c>
      <c r="G43" s="60"/>
      <c r="H43" s="60"/>
      <c r="I43" s="60"/>
      <c r="J43" s="60"/>
      <c r="K43" s="61"/>
      <c r="L43" s="114"/>
      <c r="M43" s="115"/>
      <c r="N43" s="116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7"/>
      <c r="M44" s="118"/>
      <c r="N44" s="119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Basisteil</v>
      </c>
      <c r="E45" s="67" t="str">
        <f t="shared" si="2"/>
        <v>Wahlteil I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8" t="s">
        <v>10</v>
      </c>
      <c r="L45" s="108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8"/>
      <c r="L46" s="108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6" t="s">
        <v>7</v>
      </c>
      <c r="L49" s="107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104" t="s">
        <v>9</v>
      </c>
      <c r="L50" s="105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22"/>
      <c r="C53" s="17"/>
      <c r="D53" s="17"/>
      <c r="E53" s="17"/>
      <c r="F53" s="17"/>
      <c r="G53" s="17"/>
      <c r="H53" s="79"/>
      <c r="I53" s="17"/>
      <c r="J53" s="20"/>
      <c r="K53" s="103"/>
      <c r="L53" s="103"/>
      <c r="M53" s="20"/>
      <c r="N53" s="20"/>
    </row>
    <row r="54" spans="1:14" x14ac:dyDescent="0.2">
      <c r="B54" s="17"/>
      <c r="C54" s="21"/>
      <c r="D54" s="21"/>
      <c r="E54" s="21"/>
      <c r="F54" s="21"/>
      <c r="G54" s="21"/>
      <c r="H54" s="21"/>
      <c r="I54" s="21"/>
      <c r="J54" s="20"/>
      <c r="K54" s="103"/>
      <c r="L54" s="103"/>
      <c r="M54" s="19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22"/>
      <c r="C57" s="17"/>
      <c r="D57" s="17"/>
      <c r="E57" s="17"/>
      <c r="F57" s="17"/>
      <c r="G57" s="17"/>
      <c r="H57" s="79"/>
      <c r="I57" s="17"/>
      <c r="J57" s="20"/>
      <c r="K57" s="103"/>
      <c r="L57" s="103"/>
      <c r="M57" s="20"/>
      <c r="N57" s="20"/>
    </row>
    <row r="58" spans="1:14" x14ac:dyDescent="0.2">
      <c r="B58" s="17"/>
      <c r="C58" s="21"/>
      <c r="D58" s="21"/>
      <c r="E58" s="21"/>
      <c r="F58" s="21"/>
      <c r="G58" s="21"/>
      <c r="H58" s="21"/>
      <c r="I58" s="21"/>
      <c r="J58" s="20"/>
      <c r="K58" s="103"/>
      <c r="L58" s="103"/>
      <c r="M58" s="19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password="CA67" sheet="1" objects="1" scenarios="1" selectLockedCells="1"/>
  <mergeCells count="14">
    <mergeCell ref="B43:E43"/>
    <mergeCell ref="J3:J5"/>
    <mergeCell ref="C5:G5"/>
    <mergeCell ref="K58:L58"/>
    <mergeCell ref="K50:L50"/>
    <mergeCell ref="K53:L53"/>
    <mergeCell ref="K54:L54"/>
    <mergeCell ref="K57:L57"/>
    <mergeCell ref="K49:L49"/>
    <mergeCell ref="K45:L46"/>
    <mergeCell ref="K3:K5"/>
    <mergeCell ref="L42:N44"/>
    <mergeCell ref="M3:M5"/>
    <mergeCell ref="N3:N5"/>
  </mergeCells>
  <phoneticPr fontId="2" type="noConversion"/>
  <dataValidations count="6">
    <dataValidation type="decimal" allowBlank="1" showInputMessage="1" showErrorMessage="1" sqref="O6:O39 K6:K39">
      <formula1>1</formula1>
      <formula2>6</formula2>
    </dataValidation>
    <dataValidation type="list" allowBlank="1" showInputMessage="1" showErrorMessage="1" sqref="F6:G39">
      <formula1>$P$4:$P$10</formula1>
    </dataValidation>
    <dataValidation type="list" allowBlank="1" showInputMessage="1" showErrorMessage="1" sqref="H6:H39">
      <formula1>$P$4:$P$5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D6:D39">
      <formula1>$Q$4:$Q$38</formula1>
    </dataValidation>
    <dataValidation type="list" allowBlank="1" showInputMessage="1" showErrorMessage="1" sqref="E6:E39">
      <formula1>$Q$4:$Q$24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showGridLines="0" zoomScaleNormal="100" zoomScaleSheetLayoutView="100" workbookViewId="0">
      <selection activeCell="D15" sqref="D15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9.5703125" style="4" customWidth="1"/>
    <col min="16" max="16384" width="9.5703125" style="4" hidden="1"/>
  </cols>
  <sheetData>
    <row r="1" spans="1:21" s="3" customFormat="1" ht="15.75" customHeight="1" thickTop="1" x14ac:dyDescent="0.25">
      <c r="A1" s="36"/>
      <c r="B1" s="37" t="s">
        <v>17</v>
      </c>
      <c r="C1" s="37" t="s">
        <v>30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20</v>
      </c>
      <c r="C2" s="42" t="s">
        <v>19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14</v>
      </c>
      <c r="D3" s="46" t="s">
        <v>21</v>
      </c>
      <c r="E3" s="46" t="s">
        <v>24</v>
      </c>
      <c r="F3" s="81" t="s">
        <v>13</v>
      </c>
      <c r="G3" s="81" t="s">
        <v>15</v>
      </c>
      <c r="H3" s="87" t="s">
        <v>18</v>
      </c>
      <c r="I3" s="81" t="s">
        <v>6</v>
      </c>
      <c r="J3" s="98" t="s">
        <v>5</v>
      </c>
      <c r="K3" s="109" t="s">
        <v>16</v>
      </c>
      <c r="L3" s="16"/>
      <c r="M3" s="120"/>
      <c r="N3" s="121"/>
      <c r="O3" s="12"/>
      <c r="P3" s="4" t="str">
        <f>""</f>
        <v/>
      </c>
    </row>
    <row r="4" spans="1:21" x14ac:dyDescent="0.2">
      <c r="A4" s="49"/>
      <c r="B4" s="82" t="s">
        <v>4</v>
      </c>
      <c r="C4" s="80">
        <v>6</v>
      </c>
      <c r="D4" s="80">
        <v>17</v>
      </c>
      <c r="E4" s="80">
        <v>10</v>
      </c>
      <c r="F4" s="80">
        <v>6</v>
      </c>
      <c r="G4" s="80">
        <v>6</v>
      </c>
      <c r="H4" s="80">
        <v>1</v>
      </c>
      <c r="I4" s="80">
        <f>SUM(C4:H4)</f>
        <v>46</v>
      </c>
      <c r="J4" s="99"/>
      <c r="K4" s="110"/>
      <c r="L4" s="86"/>
      <c r="M4" s="120"/>
      <c r="N4" s="122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80" t="s">
        <v>2</v>
      </c>
      <c r="C5" s="100" t="s">
        <v>12</v>
      </c>
      <c r="D5" s="101"/>
      <c r="E5" s="101"/>
      <c r="F5" s="101"/>
      <c r="G5" s="102"/>
      <c r="H5" s="83"/>
      <c r="I5" s="53"/>
      <c r="J5" s="99"/>
      <c r="K5" s="110"/>
      <c r="L5" s="18"/>
      <c r="M5" s="120"/>
      <c r="N5" s="122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80" t="str">
        <f>IF(COUNTBLANK(C6:H6)=0,SUM(C6:H6)," ")</f>
        <v xml:space="preserve"> </v>
      </c>
      <c r="J6" s="80" t="str">
        <f>IF(I6&lt;10.5,6,(IF(I6&lt;22.5,5,(IF(I6&lt;28.5,4,(IF(I6&lt;34.5,3,(IF(I6&lt;40.5,2,(IF(I6&lt;=46,1," ")))))))))))</f>
        <v xml:space="preserve"> </v>
      </c>
      <c r="K6" s="23"/>
      <c r="L6" s="84"/>
      <c r="M6" s="84"/>
      <c r="N6" s="84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84"/>
      <c r="M7" s="84"/>
      <c r="N7" s="84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84"/>
      <c r="M8" s="84"/>
      <c r="N8" s="84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84"/>
      <c r="M9" s="84"/>
      <c r="N9" s="84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84"/>
      <c r="M10" s="84"/>
      <c r="N10" s="84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84"/>
      <c r="M11" s="84"/>
      <c r="N11" s="84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84"/>
      <c r="M12" s="84"/>
      <c r="N12" s="84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84"/>
      <c r="M13" s="84"/>
      <c r="N13" s="84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84"/>
      <c r="M14" s="84"/>
      <c r="N14" s="84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84"/>
      <c r="M15" s="84"/>
      <c r="N15" s="84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84"/>
      <c r="M16" s="84"/>
      <c r="N16" s="84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84"/>
      <c r="M17" s="84"/>
      <c r="N17" s="84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84"/>
      <c r="M18" s="84"/>
      <c r="N18" s="84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84"/>
      <c r="M19" s="84"/>
      <c r="N19" s="84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84"/>
      <c r="M20" s="84"/>
      <c r="N20" s="84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84"/>
      <c r="M21" s="84"/>
      <c r="N21" s="84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84"/>
      <c r="M22" s="84"/>
      <c r="N22" s="84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84"/>
      <c r="M23" s="84"/>
      <c r="N23" s="84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84"/>
      <c r="M24" s="84"/>
      <c r="N24" s="84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84"/>
      <c r="M25" s="84"/>
      <c r="N25" s="84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84"/>
      <c r="M26" s="84"/>
      <c r="N26" s="84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84"/>
      <c r="M27" s="84"/>
      <c r="N27" s="84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84"/>
      <c r="M28" s="84"/>
      <c r="N28" s="84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84"/>
      <c r="M29" s="84"/>
      <c r="N29" s="84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84"/>
      <c r="M30" s="84"/>
      <c r="N30" s="84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84"/>
      <c r="M31" s="84"/>
      <c r="N31" s="84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84"/>
      <c r="M32" s="84"/>
      <c r="N32" s="84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84"/>
      <c r="M33" s="84"/>
      <c r="N33" s="84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84"/>
      <c r="M34" s="84"/>
      <c r="N34" s="84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84"/>
      <c r="M35" s="84"/>
      <c r="N35" s="84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84"/>
      <c r="M36" s="84"/>
      <c r="N36" s="84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84"/>
      <c r="M37" s="84"/>
      <c r="N37" s="84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84"/>
      <c r="M38" s="84"/>
      <c r="N38" s="84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84"/>
      <c r="M39" s="84"/>
      <c r="N39" s="84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11" t="s">
        <v>11</v>
      </c>
      <c r="M42" s="112"/>
      <c r="N42" s="113"/>
      <c r="P42" s="4">
        <v>38</v>
      </c>
      <c r="Q42" s="4">
        <v>19</v>
      </c>
    </row>
    <row r="43" spans="1:17" s="3" customFormat="1" ht="15.75" customHeight="1" x14ac:dyDescent="0.25">
      <c r="B43" s="96" t="s">
        <v>23</v>
      </c>
      <c r="C43" s="97"/>
      <c r="D43" s="97"/>
      <c r="E43" s="97"/>
      <c r="F43" s="62" t="str">
        <f>C1</f>
        <v>Nachschreibtermin Wahlaufgabe B</v>
      </c>
      <c r="G43" s="60"/>
      <c r="H43" s="60"/>
      <c r="I43" s="60"/>
      <c r="J43" s="60"/>
      <c r="K43" s="61"/>
      <c r="L43" s="114"/>
      <c r="M43" s="115"/>
      <c r="N43" s="116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7"/>
      <c r="M44" s="118"/>
      <c r="N44" s="119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Basisteil</v>
      </c>
      <c r="E45" s="67" t="str">
        <f t="shared" si="2"/>
        <v>Wahlteil II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8" t="s">
        <v>10</v>
      </c>
      <c r="L45" s="108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8"/>
      <c r="L46" s="108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6" t="s">
        <v>7</v>
      </c>
      <c r="L49" s="107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104" t="s">
        <v>9</v>
      </c>
      <c r="L50" s="105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85"/>
      <c r="C53" s="86"/>
      <c r="D53" s="86"/>
      <c r="E53" s="86"/>
      <c r="F53" s="86"/>
      <c r="G53" s="86"/>
      <c r="H53" s="86"/>
      <c r="I53" s="86"/>
      <c r="J53" s="20"/>
      <c r="K53" s="103"/>
      <c r="L53" s="103"/>
      <c r="M53" s="20"/>
      <c r="N53" s="20"/>
    </row>
    <row r="54" spans="1:14" x14ac:dyDescent="0.2">
      <c r="B54" s="86"/>
      <c r="C54" s="21"/>
      <c r="D54" s="21"/>
      <c r="E54" s="21"/>
      <c r="F54" s="21"/>
      <c r="G54" s="21"/>
      <c r="H54" s="21"/>
      <c r="I54" s="21"/>
      <c r="J54" s="20"/>
      <c r="K54" s="103"/>
      <c r="L54" s="103"/>
      <c r="M54" s="84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85"/>
      <c r="C57" s="86"/>
      <c r="D57" s="86"/>
      <c r="E57" s="86"/>
      <c r="F57" s="86"/>
      <c r="G57" s="86"/>
      <c r="H57" s="86"/>
      <c r="I57" s="86"/>
      <c r="J57" s="20"/>
      <c r="K57" s="103"/>
      <c r="L57" s="103"/>
      <c r="M57" s="20"/>
      <c r="N57" s="20"/>
    </row>
    <row r="58" spans="1:14" x14ac:dyDescent="0.2">
      <c r="B58" s="86"/>
      <c r="C58" s="21"/>
      <c r="D58" s="21"/>
      <c r="E58" s="21"/>
      <c r="F58" s="21"/>
      <c r="G58" s="21"/>
      <c r="H58" s="21"/>
      <c r="I58" s="21"/>
      <c r="J58" s="20"/>
      <c r="K58" s="103"/>
      <c r="L58" s="103"/>
      <c r="M58" s="84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password="CA67" sheet="1" objects="1" scenarios="1" selectLockedCells="1"/>
  <mergeCells count="14">
    <mergeCell ref="L42:N44"/>
    <mergeCell ref="B43:E43"/>
    <mergeCell ref="J3:J5"/>
    <mergeCell ref="K3:K5"/>
    <mergeCell ref="M3:M5"/>
    <mergeCell ref="N3:N5"/>
    <mergeCell ref="C5:G5"/>
    <mergeCell ref="K58:L58"/>
    <mergeCell ref="K45:L46"/>
    <mergeCell ref="K49:L49"/>
    <mergeCell ref="K50:L50"/>
    <mergeCell ref="K53:L53"/>
    <mergeCell ref="K54:L54"/>
    <mergeCell ref="K57:L57"/>
  </mergeCells>
  <dataValidations count="6">
    <dataValidation type="list" allowBlank="1" showInputMessage="1" showErrorMessage="1" sqref="E6:E39">
      <formula1>$Q$4:$Q$24</formula1>
    </dataValidation>
    <dataValidation type="list" allowBlank="1" showInputMessage="1" showErrorMessage="1" sqref="D6:D39">
      <formula1>$Q$4:$Q$38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H6:H39">
      <formula1>$P$4:$P$5</formula1>
    </dataValidation>
    <dataValidation type="list" allowBlank="1" showInputMessage="1" showErrorMessage="1" sqref="F6:G39">
      <formula1>$P$4:$P$10</formula1>
    </dataValidation>
    <dataValidation type="decimal" allowBlank="1" showInputMessage="1" showErrorMessage="1" sqref="O6:O39 K6:K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 NT HS9 WA</vt:lpstr>
      <vt:lpstr>DE NT HS9 WB</vt:lpstr>
      <vt:lpstr>'DE NT HS9 WA'!Druckbereich</vt:lpstr>
      <vt:lpstr>'DE NT HS9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Baack, Katharina (MK)</cp:lastModifiedBy>
  <cp:lastPrinted>2016-03-29T13:04:10Z</cp:lastPrinted>
  <dcterms:created xsi:type="dcterms:W3CDTF">2010-03-29T15:59:15Z</dcterms:created>
  <dcterms:modified xsi:type="dcterms:W3CDTF">2020-05-27T08:47:39Z</dcterms:modified>
</cp:coreProperties>
</file>